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ine van Ede\Desktop\"/>
    </mc:Choice>
  </mc:AlternateContent>
  <xr:revisionPtr revIDLastSave="0" documentId="8_{CA93E99A-B4E8-4C4E-91A0-C3B27BB9B033}" xr6:coauthVersionLast="47" xr6:coauthVersionMax="47" xr10:uidLastSave="{00000000-0000-0000-0000-000000000000}"/>
  <bookViews>
    <workbookView xWindow="30612" yWindow="-108" windowWidth="30936" windowHeight="16776" firstSheet="5" activeTab="6" xr2:uid="{FB4CD61F-7A25-46E3-A10A-9A953C3A3B85}"/>
  </bookViews>
  <sheets>
    <sheet name="HHK LE | 5Gemeente | kerklanken" sheetId="1" r:id="rId1"/>
    <sheet name="Brugkerk" sheetId="2" r:id="rId2"/>
    <sheet name="zicht-op-de-Kerk" sheetId="3" r:id="rId3"/>
    <sheet name="de-Wekker" sheetId="4" r:id="rId4"/>
    <sheet name="Kerkblad-van-het-Noorden" sheetId="5" r:id="rId5"/>
    <sheet name="Harskamp" sheetId="6" r:id="rId6"/>
    <sheet name="Maranathakerk" sheetId="17" r:id="rId7"/>
    <sheet name="GG-Barneveld" sheetId="7" r:id="rId8"/>
    <sheet name="Kerkespraak" sheetId="8" r:id="rId9"/>
    <sheet name="VIersprong" sheetId="9" r:id="rId10"/>
    <sheet name="Friedensstimme" sheetId="10" r:id="rId11"/>
    <sheet name="Onderweg" sheetId="11" r:id="rId12"/>
    <sheet name="Profetisch Perspectief" sheetId="12" r:id="rId13"/>
    <sheet name="Sophie" sheetId="13" r:id="rId14"/>
    <sheet name="ZienTHDV" sheetId="14" r:id="rId15"/>
    <sheet name="Israël Today" sheetId="15" r:id="rId16"/>
    <sheet name="Blad16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1" l="1"/>
  <c r="A4" i="11" s="1"/>
  <c r="A3" i="11"/>
  <c r="C11" i="10"/>
  <c r="B11" i="10"/>
  <c r="C10" i="10"/>
  <c r="B10" i="10"/>
  <c r="C8" i="10"/>
  <c r="B8" i="10"/>
  <c r="C7" i="10"/>
  <c r="B7" i="10"/>
  <c r="C6" i="10"/>
  <c r="B6" i="10"/>
  <c r="C5" i="10"/>
  <c r="B5" i="10"/>
  <c r="C4" i="10"/>
  <c r="B4" i="10"/>
  <c r="C3" i="10"/>
  <c r="B3" i="10"/>
  <c r="B4" i="8"/>
  <c r="A4" i="8" s="1"/>
  <c r="A3" i="8"/>
  <c r="C4" i="7"/>
  <c r="B4" i="7" s="1"/>
  <c r="B3" i="7"/>
  <c r="A4" i="6"/>
  <c r="A5" i="6" s="1"/>
  <c r="B3" i="6"/>
  <c r="B5" i="5"/>
  <c r="B6" i="5" s="1"/>
  <c r="A5" i="5"/>
  <c r="A4" i="5"/>
  <c r="A3" i="5"/>
  <c r="B4" i="4"/>
  <c r="B5" i="4" s="1"/>
  <c r="A3" i="4"/>
  <c r="B4" i="3"/>
  <c r="B5" i="3" s="1"/>
  <c r="A4" i="3"/>
  <c r="A3" i="3"/>
  <c r="B4" i="2"/>
  <c r="A4" i="2" s="1"/>
  <c r="A3" i="2"/>
  <c r="B4" i="1"/>
  <c r="B5" i="1" s="1"/>
  <c r="B5" i="11" l="1"/>
  <c r="B5" i="8"/>
  <c r="C5" i="7"/>
  <c r="A6" i="6"/>
  <c r="B5" i="6"/>
  <c r="B4" i="6"/>
  <c r="B7" i="5"/>
  <c r="A6" i="5"/>
  <c r="B6" i="4"/>
  <c r="A5" i="4"/>
  <c r="A4" i="4"/>
  <c r="B6" i="3"/>
  <c r="A5" i="3"/>
  <c r="B5" i="2"/>
  <c r="B6" i="1"/>
  <c r="C5" i="1"/>
  <c r="C4" i="1"/>
  <c r="A5" i="11" l="1"/>
  <c r="B6" i="11"/>
  <c r="B6" i="8"/>
  <c r="A5" i="8"/>
  <c r="B5" i="7"/>
  <c r="C6" i="7"/>
  <c r="B6" i="6"/>
  <c r="A7" i="6"/>
  <c r="B8" i="5"/>
  <c r="A7" i="5"/>
  <c r="B7" i="4"/>
  <c r="A6" i="4"/>
  <c r="B7" i="3"/>
  <c r="A6" i="3"/>
  <c r="B6" i="2"/>
  <c r="A5" i="2"/>
  <c r="B7" i="1"/>
  <c r="C6" i="1"/>
  <c r="B7" i="11" l="1"/>
  <c r="A6" i="11"/>
  <c r="A6" i="8"/>
  <c r="B7" i="8"/>
  <c r="C7" i="7"/>
  <c r="B6" i="7"/>
  <c r="A8" i="6"/>
  <c r="B7" i="6"/>
  <c r="B9" i="5"/>
  <c r="A8" i="5"/>
  <c r="B8" i="4"/>
  <c r="A7" i="4"/>
  <c r="A7" i="3"/>
  <c r="B8" i="3"/>
  <c r="B7" i="2"/>
  <c r="A6" i="2"/>
  <c r="C7" i="1"/>
  <c r="B8" i="1"/>
  <c r="A7" i="11" l="1"/>
  <c r="B8" i="11"/>
  <c r="B9" i="11" s="1"/>
  <c r="A7" i="8"/>
  <c r="B8" i="8"/>
  <c r="B7" i="7"/>
  <c r="C8" i="7"/>
  <c r="A9" i="6"/>
  <c r="B8" i="6"/>
  <c r="A9" i="5"/>
  <c r="B10" i="5"/>
  <c r="B9" i="4"/>
  <c r="A8" i="4"/>
  <c r="B9" i="3"/>
  <c r="A8" i="3"/>
  <c r="B8" i="2"/>
  <c r="A7" i="2"/>
  <c r="B9" i="1"/>
  <c r="C8" i="1"/>
  <c r="B10" i="11" l="1"/>
  <c r="A9" i="11"/>
  <c r="B9" i="8"/>
  <c r="A8" i="8"/>
  <c r="C9" i="7"/>
  <c r="B8" i="7"/>
  <c r="A10" i="6"/>
  <c r="B9" i="6"/>
  <c r="A10" i="5"/>
  <c r="B11" i="5"/>
  <c r="B10" i="4"/>
  <c r="A9" i="4"/>
  <c r="A9" i="3"/>
  <c r="B10" i="3"/>
  <c r="B9" i="2"/>
  <c r="A8" i="2"/>
  <c r="C9" i="1"/>
  <c r="B10" i="1"/>
  <c r="B11" i="11" l="1"/>
  <c r="A10" i="11"/>
  <c r="A9" i="8"/>
  <c r="B10" i="8"/>
  <c r="B9" i="7"/>
  <c r="C10" i="7"/>
  <c r="A11" i="6"/>
  <c r="B10" i="6"/>
  <c r="B12" i="5"/>
  <c r="A11" i="5"/>
  <c r="B11" i="4"/>
  <c r="A10" i="4"/>
  <c r="A10" i="3"/>
  <c r="B11" i="3"/>
  <c r="A9" i="2"/>
  <c r="B10" i="2"/>
  <c r="B11" i="1"/>
  <c r="C10" i="1"/>
  <c r="A11" i="11" l="1"/>
  <c r="B12" i="11"/>
  <c r="A10" i="8"/>
  <c r="B11" i="8"/>
  <c r="B10" i="7"/>
  <c r="C11" i="7"/>
  <c r="A12" i="6"/>
  <c r="B11" i="6"/>
  <c r="B13" i="5"/>
  <c r="A12" i="5"/>
  <c r="A11" i="4"/>
  <c r="B12" i="4"/>
  <c r="B12" i="3"/>
  <c r="A11" i="3"/>
  <c r="A10" i="2"/>
  <c r="B11" i="2"/>
  <c r="B12" i="1"/>
  <c r="C11" i="1"/>
  <c r="A12" i="11" l="1"/>
  <c r="B13" i="11"/>
  <c r="A11" i="8"/>
  <c r="B12" i="8"/>
  <c r="C12" i="7"/>
  <c r="B11" i="7"/>
  <c r="A13" i="6"/>
  <c r="B12" i="6"/>
  <c r="A13" i="5"/>
  <c r="B14" i="5"/>
  <c r="B13" i="4"/>
  <c r="A12" i="4"/>
  <c r="A12" i="3"/>
  <c r="B13" i="3"/>
  <c r="B12" i="2"/>
  <c r="A11" i="2"/>
  <c r="B13" i="1"/>
  <c r="C12" i="1"/>
  <c r="B14" i="11" l="1"/>
  <c r="A14" i="11" s="1"/>
  <c r="A13" i="11"/>
  <c r="A12" i="8"/>
  <c r="B13" i="8"/>
  <c r="C13" i="7"/>
  <c r="B12" i="7"/>
  <c r="B13" i="6"/>
  <c r="A14" i="6"/>
  <c r="B15" i="5"/>
  <c r="A14" i="5"/>
  <c r="B14" i="4"/>
  <c r="A13" i="4"/>
  <c r="A13" i="3"/>
  <c r="B14" i="3"/>
  <c r="B13" i="2"/>
  <c r="A12" i="2"/>
  <c r="B14" i="1"/>
  <c r="C13" i="1"/>
  <c r="A13" i="8" l="1"/>
  <c r="B14" i="8"/>
  <c r="C14" i="7"/>
  <c r="B13" i="7"/>
  <c r="A15" i="6"/>
  <c r="B14" i="6"/>
  <c r="B16" i="5"/>
  <c r="A15" i="5"/>
  <c r="B15" i="4"/>
  <c r="A14" i="4"/>
  <c r="A14" i="3"/>
  <c r="B15" i="3"/>
  <c r="B14" i="2"/>
  <c r="A13" i="2"/>
  <c r="B15" i="1"/>
  <c r="C14" i="1"/>
  <c r="A14" i="8" l="1"/>
  <c r="B15" i="8"/>
  <c r="C15" i="7"/>
  <c r="B14" i="7"/>
  <c r="A16" i="6"/>
  <c r="B15" i="6"/>
  <c r="B17" i="5"/>
  <c r="A16" i="5"/>
  <c r="A15" i="4"/>
  <c r="B16" i="4"/>
  <c r="B16" i="3"/>
  <c r="A15" i="3"/>
  <c r="B15" i="2"/>
  <c r="A14" i="2"/>
  <c r="B16" i="1"/>
  <c r="C15" i="1"/>
  <c r="B16" i="8" l="1"/>
  <c r="A15" i="8"/>
  <c r="B15" i="7"/>
  <c r="C16" i="7"/>
  <c r="B16" i="6"/>
  <c r="A17" i="6"/>
  <c r="B18" i="5"/>
  <c r="A17" i="5"/>
  <c r="B17" i="4"/>
  <c r="A16" i="4"/>
  <c r="B17" i="3"/>
  <c r="A16" i="3"/>
  <c r="A15" i="2"/>
  <c r="B16" i="2"/>
  <c r="B17" i="1"/>
  <c r="C16" i="1"/>
  <c r="B17" i="8" l="1"/>
  <c r="A16" i="8"/>
  <c r="C17" i="7"/>
  <c r="B16" i="7"/>
  <c r="A18" i="6"/>
  <c r="B17" i="6"/>
  <c r="B19" i="5"/>
  <c r="A18" i="5"/>
  <c r="A17" i="4"/>
  <c r="B18" i="4"/>
  <c r="A17" i="3"/>
  <c r="B18" i="3"/>
  <c r="B17" i="2"/>
  <c r="A16" i="2"/>
  <c r="B18" i="1"/>
  <c r="C17" i="1"/>
  <c r="A17" i="8" l="1"/>
  <c r="B18" i="8"/>
  <c r="C18" i="7"/>
  <c r="B17" i="7"/>
  <c r="A19" i="6"/>
  <c r="B18" i="6"/>
  <c r="A19" i="5"/>
  <c r="B20" i="5"/>
  <c r="B19" i="4"/>
  <c r="A18" i="4"/>
  <c r="B19" i="3"/>
  <c r="A18" i="3"/>
  <c r="A17" i="2"/>
  <c r="B18" i="2"/>
  <c r="C18" i="1"/>
  <c r="B19" i="1"/>
  <c r="B19" i="8" l="1"/>
  <c r="A18" i="8"/>
  <c r="C19" i="7"/>
  <c r="B18" i="7"/>
  <c r="A20" i="6"/>
  <c r="B19" i="6"/>
  <c r="B21" i="5"/>
  <c r="A20" i="5"/>
  <c r="A19" i="4"/>
  <c r="B20" i="4"/>
  <c r="B20" i="3"/>
  <c r="A19" i="3"/>
  <c r="B19" i="2"/>
  <c r="A18" i="2"/>
  <c r="B20" i="1"/>
  <c r="C19" i="1"/>
  <c r="B20" i="8" l="1"/>
  <c r="A19" i="8"/>
  <c r="B19" i="7"/>
  <c r="C20" i="7"/>
  <c r="A21" i="6"/>
  <c r="B20" i="6"/>
  <c r="B22" i="5"/>
  <c r="A21" i="5"/>
  <c r="B21" i="4"/>
  <c r="A20" i="4"/>
  <c r="B21" i="3"/>
  <c r="A20" i="3"/>
  <c r="A19" i="2"/>
  <c r="B20" i="2"/>
  <c r="B21" i="1"/>
  <c r="C20" i="1"/>
  <c r="B21" i="8" l="1"/>
  <c r="A20" i="8"/>
  <c r="B20" i="7"/>
  <c r="C21" i="7"/>
  <c r="A22" i="6"/>
  <c r="B21" i="6"/>
  <c r="B23" i="5"/>
  <c r="A22" i="5"/>
  <c r="B22" i="4"/>
  <c r="A21" i="4"/>
  <c r="A21" i="3"/>
  <c r="B22" i="3"/>
  <c r="B21" i="2"/>
  <c r="A20" i="2"/>
  <c r="B22" i="1"/>
  <c r="C21" i="1"/>
  <c r="A21" i="8" l="1"/>
  <c r="B22" i="8"/>
  <c r="B21" i="7"/>
  <c r="C22" i="7"/>
  <c r="A23" i="6"/>
  <c r="B22" i="6"/>
  <c r="B24" i="5"/>
  <c r="A23" i="5"/>
  <c r="A22" i="4"/>
  <c r="B23" i="4"/>
  <c r="B23" i="3"/>
  <c r="A22" i="3"/>
  <c r="B22" i="2"/>
  <c r="A21" i="2"/>
  <c r="B23" i="1"/>
  <c r="C22" i="1"/>
  <c r="B23" i="8" l="1"/>
  <c r="A22" i="8"/>
  <c r="B22" i="7"/>
  <c r="C23" i="7"/>
  <c r="A24" i="6"/>
  <c r="B23" i="6"/>
  <c r="B25" i="5"/>
  <c r="A24" i="5"/>
  <c r="A23" i="4"/>
  <c r="B24" i="4"/>
  <c r="B24" i="3"/>
  <c r="A23" i="3"/>
  <c r="B23" i="2"/>
  <c r="A22" i="2"/>
  <c r="B24" i="1"/>
  <c r="C23" i="1"/>
  <c r="A23" i="8" l="1"/>
  <c r="B24" i="8"/>
  <c r="B23" i="7"/>
  <c r="C24" i="7"/>
  <c r="B24" i="6"/>
  <c r="A25" i="6"/>
  <c r="B26" i="5"/>
  <c r="A25" i="5"/>
  <c r="B25" i="4"/>
  <c r="A24" i="4"/>
  <c r="A24" i="3"/>
  <c r="B25" i="3"/>
  <c r="B24" i="2"/>
  <c r="A23" i="2"/>
  <c r="B25" i="1"/>
  <c r="C24" i="1"/>
  <c r="A24" i="8" l="1"/>
  <c r="B25" i="8"/>
  <c r="C25" i="7"/>
  <c r="B24" i="7"/>
  <c r="A26" i="6"/>
  <c r="B26" i="6" s="1"/>
  <c r="B25" i="6"/>
  <c r="B27" i="5"/>
  <c r="A26" i="5"/>
  <c r="B26" i="4"/>
  <c r="A25" i="4"/>
  <c r="B26" i="3"/>
  <c r="A25" i="3"/>
  <c r="A24" i="2"/>
  <c r="B25" i="2"/>
  <c r="B26" i="1"/>
  <c r="C25" i="1"/>
  <c r="B26" i="8" l="1"/>
  <c r="A25" i="8"/>
  <c r="C26" i="7"/>
  <c r="B25" i="7"/>
  <c r="B28" i="5"/>
  <c r="A27" i="5"/>
  <c r="B27" i="4"/>
  <c r="A26" i="4"/>
  <c r="B27" i="3"/>
  <c r="A26" i="3"/>
  <c r="B26" i="2"/>
  <c r="A25" i="2"/>
  <c r="B27" i="1"/>
  <c r="C26" i="1"/>
  <c r="B27" i="8" l="1"/>
  <c r="A26" i="8"/>
  <c r="C27" i="7"/>
  <c r="B26" i="7"/>
  <c r="B29" i="5"/>
  <c r="A29" i="5" s="1"/>
  <c r="A28" i="5"/>
  <c r="B28" i="4"/>
  <c r="A27" i="4"/>
  <c r="A27" i="3"/>
  <c r="B28" i="3"/>
  <c r="B27" i="2"/>
  <c r="A26" i="2"/>
  <c r="B28" i="1"/>
  <c r="C28" i="1" s="1"/>
  <c r="C27" i="1"/>
  <c r="B28" i="8" l="1"/>
  <c r="A27" i="8"/>
  <c r="B27" i="7"/>
  <c r="C28" i="7"/>
  <c r="B29" i="4"/>
  <c r="A29" i="4" s="1"/>
  <c r="A28" i="4"/>
  <c r="B29" i="3"/>
  <c r="A29" i="3" s="1"/>
  <c r="A28" i="3"/>
  <c r="B28" i="2"/>
  <c r="A27" i="2"/>
  <c r="B29" i="8" l="1"/>
  <c r="A29" i="8" s="1"/>
  <c r="A28" i="8"/>
  <c r="C29" i="7"/>
  <c r="B29" i="7" s="1"/>
  <c r="B28" i="7"/>
  <c r="C29" i="2"/>
  <c r="B29" i="2" s="1"/>
  <c r="A28" i="2"/>
</calcChain>
</file>

<file path=xl/sharedStrings.xml><?xml version="1.0" encoding="utf-8"?>
<sst xmlns="http://schemas.openxmlformats.org/spreadsheetml/2006/main" count="100" uniqueCount="74">
  <si>
    <t>5 gem. - hhkerkbode - kerkklanken</t>
  </si>
  <si>
    <t>kopij datum</t>
  </si>
  <si>
    <t>verschijningsdatum</t>
  </si>
  <si>
    <t>geel is 3 weken nr</t>
  </si>
  <si>
    <t>18 april Goede Vrijdag</t>
  </si>
  <si>
    <t>21 april 2de Paasdag</t>
  </si>
  <si>
    <t>27 april is koningsdag</t>
  </si>
  <si>
    <t>26 april tm 4 mei meivakantie</t>
  </si>
  <si>
    <t>29 mei hemelv</t>
  </si>
  <si>
    <t>9 juni 2e pinksterdag</t>
  </si>
  <si>
    <t>19 juli tm 31 augustus zomervak.</t>
  </si>
  <si>
    <t xml:space="preserve">Theo vrij: DV do. 1 aug. t/m vrij. 15 aug. vrij </t>
  </si>
  <si>
    <t>18 tm 26 okt Herfstvakantie</t>
  </si>
  <si>
    <t>6 nov. Dankdag</t>
  </si>
  <si>
    <t>25/26 dec Kerst</t>
  </si>
  <si>
    <t>Hersteld Hervormd Veenendaal</t>
  </si>
  <si>
    <t>Kopijmaandag</t>
  </si>
  <si>
    <t>verschijningzondag</t>
  </si>
  <si>
    <t>4 wkn</t>
  </si>
  <si>
    <t>Zicht op de kerk</t>
  </si>
  <si>
    <t>kopij-di/woensdag</t>
  </si>
  <si>
    <t>verschijningsdag</t>
  </si>
  <si>
    <t>3 wkn</t>
  </si>
  <si>
    <t>De Wekker</t>
  </si>
  <si>
    <t>kopij woensdag/donderdag</t>
  </si>
  <si>
    <t>eerder ivm kerst</t>
  </si>
  <si>
    <t>eerder ivm pinksteren</t>
  </si>
  <si>
    <t>Kerkblad voor het Noorden</t>
  </si>
  <si>
    <t>kopij wo tm ma.</t>
  </si>
  <si>
    <t>4 weken nr.?</t>
  </si>
  <si>
    <t>21 april pasen</t>
  </si>
  <si>
    <t>Herst. Harskamp</t>
  </si>
  <si>
    <t>bestand</t>
  </si>
  <si>
    <t>afleveren</t>
  </si>
  <si>
    <t>Geref. Gem. Barneveld</t>
  </si>
  <si>
    <t>19 dec. 2024</t>
  </si>
  <si>
    <t>pinksteren</t>
  </si>
  <si>
    <t>3 weken</t>
  </si>
  <si>
    <t>14 aug.</t>
  </si>
  <si>
    <t>18 dec. - 3 weken - 8 jan.</t>
  </si>
  <si>
    <t>GGNED Barneveld</t>
  </si>
  <si>
    <t>bestand binnen</t>
  </si>
  <si>
    <t>do. 12 uur klaar</t>
  </si>
  <si>
    <t>Viersprong</t>
  </si>
  <si>
    <t>aanlevering</t>
  </si>
  <si>
    <t>klaar</t>
  </si>
  <si>
    <t>28-112025</t>
  </si>
  <si>
    <t>FRIEDENSSTIMME CONTACT - GJ NOORMAN</t>
  </si>
  <si>
    <t>aanleveren</t>
  </si>
  <si>
    <t>1e proef (2e proef 1 dag later)</t>
  </si>
  <si>
    <t>mat-datum (denk aan Next-Week)</t>
  </si>
  <si>
    <t>(NUMMER VAN sept/okt = evang. mailing)</t>
  </si>
  <si>
    <t>Onderweg</t>
  </si>
  <si>
    <t>Bestand op vrijdag</t>
  </si>
  <si>
    <t>jeugdspecial - 56 pag.</t>
  </si>
  <si>
    <t>do. 5-6-2025</t>
  </si>
  <si>
    <t>najaarsspecial 72 pag.</t>
  </si>
  <si>
    <t>NR.11</t>
  </si>
  <si>
    <t>NR. 3</t>
  </si>
  <si>
    <t xml:space="preserve"> NR. 2</t>
  </si>
  <si>
    <t>NR. 1</t>
  </si>
  <si>
    <t>NR. 9</t>
  </si>
  <si>
    <t>NR. 8</t>
  </si>
  <si>
    <t>NR. 4</t>
  </si>
  <si>
    <t>NR. 5</t>
  </si>
  <si>
    <t>NR. 6</t>
  </si>
  <si>
    <t>NR. 7</t>
  </si>
  <si>
    <t>NR. 10</t>
  </si>
  <si>
    <t>NR. 11</t>
  </si>
  <si>
    <t>kopij aanleveren bij AMV</t>
  </si>
  <si>
    <t>kopij Rogine</t>
  </si>
  <si>
    <t>verschijnt</t>
  </si>
  <si>
    <t>NR</t>
  </si>
  <si>
    <t>Maranathakerkbode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</si>
</sst>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[$-F800]dddd\,\ mmmm\ dd\,\ yyyy"/>
  </numFmts>
  <fonts count="3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indexed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5"/>
      <name val="Calibri"/>
      <family val="2"/>
    </font>
    <font>
      <sz val="7"/>
      <color rgb="FFFF0000"/>
      <name val="Calibri"/>
      <family val="2"/>
    </font>
    <font>
      <sz val="9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sz val="9"/>
      <color theme="5" tint="-0.249977111117893"/>
      <name val="Calibri"/>
      <family val="2"/>
    </font>
    <font>
      <sz val="9"/>
      <color rgb="FFFF0000"/>
      <name val="Calibri"/>
      <family val="2"/>
    </font>
    <font>
      <sz val="9"/>
      <color theme="0" tint="-0.249977111117893"/>
      <name val="Calibri"/>
      <family val="2"/>
    </font>
    <font>
      <strike/>
      <sz val="9"/>
      <color theme="0" tint="-0.249977111117893"/>
      <name val="Calibri"/>
      <family val="2"/>
    </font>
    <font>
      <sz val="8"/>
      <color theme="1"/>
      <name val="Aptos Narrow"/>
      <family val="2"/>
      <scheme val="minor"/>
    </font>
    <font>
      <strike/>
      <sz val="9"/>
      <color rgb="FFFF0000"/>
      <name val="Calibri"/>
      <family val="2"/>
    </font>
    <font>
      <b/>
      <sz val="12"/>
      <color indexed="9"/>
      <name val="Calibri"/>
      <family val="2"/>
    </font>
    <font>
      <sz val="12"/>
      <color theme="1"/>
      <name val="Aptos Narrow"/>
      <family val="2"/>
      <scheme val="minor"/>
    </font>
    <font>
      <sz val="12"/>
      <color rgb="FFFF0000"/>
      <name val="Calibri"/>
      <family val="2"/>
    </font>
    <font>
      <sz val="12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trike/>
      <sz val="11"/>
      <color rgb="FFFF0000"/>
      <name val="Calibri"/>
      <family val="2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4" fillId="2" borderId="1" xfId="0" applyFont="1" applyFill="1" applyBorder="1"/>
    <xf numFmtId="0" fontId="5" fillId="0" borderId="1" xfId="0" applyFont="1" applyBorder="1"/>
    <xf numFmtId="15" fontId="5" fillId="0" borderId="1" xfId="0" applyNumberFormat="1" applyFont="1" applyBorder="1"/>
    <xf numFmtId="164" fontId="5" fillId="0" borderId="1" xfId="0" applyNumberFormat="1" applyFont="1" applyBorder="1"/>
    <xf numFmtId="0" fontId="6" fillId="0" borderId="1" xfId="0" applyFont="1" applyBorder="1"/>
    <xf numFmtId="164" fontId="5" fillId="3" borderId="1" xfId="0" applyNumberFormat="1" applyFont="1" applyFill="1" applyBorder="1"/>
    <xf numFmtId="0" fontId="6" fillId="4" borderId="1" xfId="0" applyFont="1" applyFill="1" applyBorder="1"/>
    <xf numFmtId="0" fontId="6" fillId="0" borderId="0" xfId="0" applyFont="1"/>
    <xf numFmtId="164" fontId="5" fillId="5" borderId="1" xfId="0" applyNumberFormat="1" applyFont="1" applyFill="1" applyBorder="1"/>
    <xf numFmtId="0" fontId="6" fillId="6" borderId="1" xfId="0" applyFont="1" applyFill="1" applyBorder="1"/>
    <xf numFmtId="164" fontId="5" fillId="7" borderId="1" xfId="0" applyNumberFormat="1" applyFont="1" applyFill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4" fillId="0" borderId="1" xfId="0" applyFont="1" applyBorder="1"/>
    <xf numFmtId="0" fontId="6" fillId="6" borderId="0" xfId="0" applyFont="1" applyFill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15" fontId="9" fillId="0" borderId="1" xfId="0" applyNumberFormat="1" applyFont="1" applyBorder="1"/>
    <xf numFmtId="15" fontId="5" fillId="5" borderId="1" xfId="0" applyNumberFormat="1" applyFont="1" applyFill="1" applyBorder="1"/>
    <xf numFmtId="0" fontId="5" fillId="5" borderId="1" xfId="0" applyFont="1" applyFill="1" applyBorder="1"/>
    <xf numFmtId="15" fontId="12" fillId="0" borderId="1" xfId="0" applyNumberFormat="1" applyFont="1" applyBorder="1"/>
    <xf numFmtId="15" fontId="13" fillId="0" borderId="1" xfId="0" applyNumberFormat="1" applyFont="1" applyBorder="1"/>
    <xf numFmtId="0" fontId="13" fillId="0" borderId="1" xfId="0" applyFont="1" applyBorder="1"/>
    <xf numFmtId="15" fontId="14" fillId="8" borderId="1" xfId="0" applyNumberFormat="1" applyFont="1" applyFill="1" applyBorder="1"/>
    <xf numFmtId="0" fontId="9" fillId="0" borderId="1" xfId="0" applyFont="1" applyBorder="1" applyAlignment="1">
      <alignment horizontal="left"/>
    </xf>
    <xf numFmtId="15" fontId="5" fillId="9" borderId="1" xfId="0" applyNumberFormat="1" applyFont="1" applyFill="1" applyBorder="1"/>
    <xf numFmtId="15" fontId="5" fillId="10" borderId="1" xfId="0" applyNumberFormat="1" applyFont="1" applyFill="1" applyBorder="1"/>
    <xf numFmtId="15" fontId="5" fillId="11" borderId="1" xfId="0" applyNumberFormat="1" applyFont="1" applyFill="1" applyBorder="1"/>
    <xf numFmtId="0" fontId="15" fillId="0" borderId="0" xfId="0" applyFont="1"/>
    <xf numFmtId="15" fontId="5" fillId="12" borderId="1" xfId="0" applyNumberFormat="1" applyFont="1" applyFill="1" applyBorder="1"/>
    <xf numFmtId="15" fontId="5" fillId="13" borderId="1" xfId="0" applyNumberFormat="1" applyFont="1" applyFill="1" applyBorder="1"/>
    <xf numFmtId="15" fontId="12" fillId="9" borderId="1" xfId="0" applyNumberFormat="1" applyFont="1" applyFill="1" applyBorder="1"/>
    <xf numFmtId="15" fontId="13" fillId="9" borderId="1" xfId="0" applyNumberFormat="1" applyFont="1" applyFill="1" applyBorder="1"/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16" fillId="0" borderId="1" xfId="0" applyNumberFormat="1" applyFont="1" applyBorder="1"/>
    <xf numFmtId="0" fontId="17" fillId="2" borderId="1" xfId="0" applyFont="1" applyFill="1" applyBorder="1"/>
    <xf numFmtId="0" fontId="18" fillId="0" borderId="0" xfId="0" applyFont="1"/>
    <xf numFmtId="15" fontId="19" fillId="10" borderId="1" xfId="0" applyNumberFormat="1" applyFont="1" applyFill="1" applyBorder="1"/>
    <xf numFmtId="15" fontId="20" fillId="9" borderId="1" xfId="0" applyNumberFormat="1" applyFont="1" applyFill="1" applyBorder="1"/>
    <xf numFmtId="15" fontId="20" fillId="0" borderId="1" xfId="0" applyNumberFormat="1" applyFont="1" applyBorder="1"/>
    <xf numFmtId="15" fontId="19" fillId="9" borderId="1" xfId="0" applyNumberFormat="1" applyFont="1" applyFill="1" applyBorder="1"/>
    <xf numFmtId="15" fontId="19" fillId="0" borderId="1" xfId="0" applyNumberFormat="1" applyFont="1" applyBorder="1"/>
    <xf numFmtId="0" fontId="21" fillId="2" borderId="1" xfId="0" applyFont="1" applyFill="1" applyBorder="1"/>
    <xf numFmtId="0" fontId="22" fillId="0" borderId="1" xfId="0" applyFont="1" applyBorder="1"/>
    <xf numFmtId="15" fontId="23" fillId="10" borderId="1" xfId="0" applyNumberFormat="1" applyFont="1" applyFill="1" applyBorder="1"/>
    <xf numFmtId="0" fontId="24" fillId="0" borderId="1" xfId="0" applyFont="1" applyBorder="1"/>
    <xf numFmtId="15" fontId="24" fillId="9" borderId="1" xfId="0" applyNumberFormat="1" applyFont="1" applyFill="1" applyBorder="1"/>
    <xf numFmtId="15" fontId="24" fillId="0" borderId="1" xfId="0" applyNumberFormat="1" applyFont="1" applyBorder="1"/>
    <xf numFmtId="15" fontId="25" fillId="9" borderId="1" xfId="0" applyNumberFormat="1" applyFont="1" applyFill="1" applyBorder="1"/>
    <xf numFmtId="15" fontId="25" fillId="0" borderId="1" xfId="0" applyNumberFormat="1" applyFont="1" applyBorder="1"/>
    <xf numFmtId="0" fontId="25" fillId="0" borderId="1" xfId="0" applyFont="1" applyBorder="1"/>
    <xf numFmtId="0" fontId="26" fillId="14" borderId="1" xfId="0" applyFont="1" applyFill="1" applyBorder="1"/>
    <xf numFmtId="0" fontId="26" fillId="2" borderId="1" xfId="0" applyFont="1" applyFill="1" applyBorder="1"/>
    <xf numFmtId="15" fontId="20" fillId="5" borderId="1" xfId="0" applyNumberFormat="1" applyFont="1" applyFill="1" applyBorder="1"/>
    <xf numFmtId="15" fontId="20" fillId="0" borderId="1" xfId="0" applyNumberFormat="1" applyFont="1" applyBorder="1" applyAlignment="1">
      <alignment horizontal="left"/>
    </xf>
    <xf numFmtId="0" fontId="27" fillId="15" borderId="1" xfId="0" applyFont="1" applyFill="1" applyBorder="1"/>
    <xf numFmtId="0" fontId="27" fillId="2" borderId="1" xfId="0" applyFont="1" applyFill="1" applyBorder="1"/>
    <xf numFmtId="164" fontId="24" fillId="0" borderId="1" xfId="0" applyNumberFormat="1" applyFont="1" applyBorder="1"/>
    <xf numFmtId="164" fontId="28" fillId="0" borderId="1" xfId="0" applyNumberFormat="1" applyFont="1" applyBorder="1"/>
    <xf numFmtId="14" fontId="20" fillId="0" borderId="1" xfId="0" applyNumberFormat="1" applyFont="1" applyBorder="1" applyAlignment="1">
      <alignment horizontal="center"/>
    </xf>
    <xf numFmtId="16" fontId="20" fillId="0" borderId="1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3" borderId="1" xfId="0" applyNumberFormat="1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left"/>
    </xf>
    <xf numFmtId="165" fontId="20" fillId="0" borderId="1" xfId="0" applyNumberFormat="1" applyFont="1" applyBorder="1"/>
    <xf numFmtId="0" fontId="29" fillId="0" borderId="0" xfId="0" applyFont="1"/>
    <xf numFmtId="15" fontId="24" fillId="10" borderId="1" xfId="0" applyNumberFormat="1" applyFont="1" applyFill="1" applyBorder="1"/>
    <xf numFmtId="15" fontId="25" fillId="10" borderId="1" xfId="0" applyNumberFormat="1" applyFont="1" applyFill="1" applyBorder="1"/>
    <xf numFmtId="15" fontId="24" fillId="5" borderId="1" xfId="0" applyNumberFormat="1" applyFont="1" applyFill="1" applyBorder="1"/>
    <xf numFmtId="0" fontId="24" fillId="5" borderId="1" xfId="0" applyFont="1" applyFill="1" applyBorder="1"/>
    <xf numFmtId="0" fontId="0" fillId="5" borderId="0" xfId="0" applyFill="1"/>
    <xf numFmtId="15" fontId="0" fillId="0" borderId="0" xfId="0" applyNumberFormat="1"/>
    <xf numFmtId="14" fontId="0" fillId="0" borderId="0" xfId="0" applyNumberFormat="1"/>
    <xf numFmtId="0" fontId="30" fillId="0" borderId="0" xfId="0" applyFont="1"/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4D9F-8418-4900-8B61-FBDF68667E06}">
  <dimension ref="A1:D28"/>
  <sheetViews>
    <sheetView workbookViewId="0">
      <selection activeCell="H18" sqref="H18"/>
    </sheetView>
  </sheetViews>
  <sheetFormatPr defaultRowHeight="14.4" x14ac:dyDescent="0.3"/>
  <cols>
    <col min="2" max="2" width="29" customWidth="1"/>
    <col min="3" max="3" width="30.6640625" customWidth="1"/>
    <col min="4" max="4" width="41.44140625" customWidth="1"/>
  </cols>
  <sheetData>
    <row r="1" spans="1:4" x14ac:dyDescent="0.3">
      <c r="A1" s="1" t="s">
        <v>0</v>
      </c>
      <c r="B1" s="2"/>
      <c r="C1" s="3"/>
      <c r="D1" s="2"/>
    </row>
    <row r="2" spans="1:4" x14ac:dyDescent="0.3">
      <c r="A2" s="2"/>
      <c r="B2" s="1" t="s">
        <v>1</v>
      </c>
      <c r="C2" s="4" t="s">
        <v>2</v>
      </c>
      <c r="D2" s="5"/>
    </row>
    <row r="3" spans="1:4" x14ac:dyDescent="0.3">
      <c r="A3" s="6">
        <v>1</v>
      </c>
      <c r="B3" s="7">
        <v>45663</v>
      </c>
      <c r="C3" s="8">
        <v>45667</v>
      </c>
      <c r="D3" s="9"/>
    </row>
    <row r="4" spans="1:4" x14ac:dyDescent="0.3">
      <c r="A4" s="6">
        <v>2</v>
      </c>
      <c r="B4" s="10">
        <f t="shared" ref="B4:B28" si="0">B3+14</f>
        <v>45677</v>
      </c>
      <c r="C4" s="8">
        <f>B4+4</f>
        <v>45681</v>
      </c>
      <c r="D4" s="11" t="s">
        <v>3</v>
      </c>
    </row>
    <row r="5" spans="1:4" x14ac:dyDescent="0.3">
      <c r="A5" s="6">
        <v>3</v>
      </c>
      <c r="B5" s="10">
        <f t="shared" si="0"/>
        <v>45691</v>
      </c>
      <c r="C5" s="8">
        <f t="shared" ref="C5:C28" si="1">B5+4</f>
        <v>45695</v>
      </c>
      <c r="D5" s="9"/>
    </row>
    <row r="6" spans="1:4" x14ac:dyDescent="0.3">
      <c r="A6" s="6">
        <v>4</v>
      </c>
      <c r="B6" s="10">
        <f t="shared" si="0"/>
        <v>45705</v>
      </c>
      <c r="C6" s="8">
        <f t="shared" si="1"/>
        <v>45709</v>
      </c>
      <c r="D6" s="12"/>
    </row>
    <row r="7" spans="1:4" x14ac:dyDescent="0.3">
      <c r="A7" s="6">
        <v>5</v>
      </c>
      <c r="B7" s="10">
        <f t="shared" si="0"/>
        <v>45719</v>
      </c>
      <c r="C7" s="8">
        <f t="shared" si="1"/>
        <v>45723</v>
      </c>
      <c r="D7" s="9"/>
    </row>
    <row r="8" spans="1:4" x14ac:dyDescent="0.3">
      <c r="A8" s="6">
        <v>6</v>
      </c>
      <c r="B8" s="10">
        <f t="shared" si="0"/>
        <v>45733</v>
      </c>
      <c r="C8" s="8">
        <f t="shared" si="1"/>
        <v>45737</v>
      </c>
      <c r="D8" s="9" t="s">
        <v>4</v>
      </c>
    </row>
    <row r="9" spans="1:4" x14ac:dyDescent="0.3">
      <c r="A9" s="6">
        <v>7</v>
      </c>
      <c r="B9" s="10">
        <f t="shared" si="0"/>
        <v>45747</v>
      </c>
      <c r="C9" s="8">
        <f t="shared" si="1"/>
        <v>45751</v>
      </c>
      <c r="D9" s="9" t="s">
        <v>5</v>
      </c>
    </row>
    <row r="10" spans="1:4" x14ac:dyDescent="0.3">
      <c r="A10" s="6">
        <v>8</v>
      </c>
      <c r="B10" s="10">
        <f t="shared" si="0"/>
        <v>45761</v>
      </c>
      <c r="C10" s="8">
        <f t="shared" si="1"/>
        <v>45765</v>
      </c>
      <c r="D10" s="9" t="s">
        <v>6</v>
      </c>
    </row>
    <row r="11" spans="1:4" x14ac:dyDescent="0.3">
      <c r="A11" s="6">
        <v>9</v>
      </c>
      <c r="B11" s="10">
        <f t="shared" si="0"/>
        <v>45775</v>
      </c>
      <c r="C11" s="8">
        <f t="shared" si="1"/>
        <v>45779</v>
      </c>
      <c r="D11" s="12" t="s">
        <v>7</v>
      </c>
    </row>
    <row r="12" spans="1:4" x14ac:dyDescent="0.3">
      <c r="A12" s="6">
        <v>10</v>
      </c>
      <c r="B12" s="10">
        <f t="shared" si="0"/>
        <v>45789</v>
      </c>
      <c r="C12" s="13">
        <f t="shared" si="1"/>
        <v>45793</v>
      </c>
      <c r="D12" s="14" t="s">
        <v>8</v>
      </c>
    </row>
    <row r="13" spans="1:4" x14ac:dyDescent="0.3">
      <c r="A13" s="6">
        <v>11</v>
      </c>
      <c r="B13" s="15">
        <f>B12+21</f>
        <v>45810</v>
      </c>
      <c r="C13" s="8">
        <f t="shared" si="1"/>
        <v>45814</v>
      </c>
      <c r="D13" s="9" t="s">
        <v>9</v>
      </c>
    </row>
    <row r="14" spans="1:4" x14ac:dyDescent="0.3">
      <c r="A14" s="6">
        <v>12</v>
      </c>
      <c r="B14" s="10">
        <f t="shared" si="0"/>
        <v>45824</v>
      </c>
      <c r="C14" s="8">
        <f t="shared" si="1"/>
        <v>45828</v>
      </c>
      <c r="D14" s="6"/>
    </row>
    <row r="15" spans="1:4" x14ac:dyDescent="0.3">
      <c r="A15" s="6">
        <v>13</v>
      </c>
      <c r="B15" s="10">
        <f t="shared" si="0"/>
        <v>45838</v>
      </c>
      <c r="C15" s="8">
        <f t="shared" si="1"/>
        <v>45842</v>
      </c>
      <c r="D15" s="6"/>
    </row>
    <row r="16" spans="1:4" x14ac:dyDescent="0.3">
      <c r="A16" s="6">
        <v>14</v>
      </c>
      <c r="B16" s="10">
        <f t="shared" si="0"/>
        <v>45852</v>
      </c>
      <c r="C16" s="13">
        <f t="shared" si="1"/>
        <v>45856</v>
      </c>
      <c r="D16" s="12" t="s">
        <v>10</v>
      </c>
    </row>
    <row r="17" spans="1:4" x14ac:dyDescent="0.3">
      <c r="A17" s="6">
        <v>15</v>
      </c>
      <c r="B17" s="15">
        <f>B16+21</f>
        <v>45873</v>
      </c>
      <c r="C17" s="13">
        <f t="shared" si="1"/>
        <v>45877</v>
      </c>
      <c r="D17" s="16" t="s">
        <v>11</v>
      </c>
    </row>
    <row r="18" spans="1:4" x14ac:dyDescent="0.3">
      <c r="A18" s="6">
        <v>16</v>
      </c>
      <c r="B18" s="15">
        <f>B17+21</f>
        <v>45894</v>
      </c>
      <c r="C18" s="8">
        <f t="shared" si="1"/>
        <v>45898</v>
      </c>
      <c r="D18" s="17"/>
    </row>
    <row r="19" spans="1:4" x14ac:dyDescent="0.3">
      <c r="A19" s="6">
        <v>17</v>
      </c>
      <c r="B19" s="10">
        <f t="shared" si="0"/>
        <v>45908</v>
      </c>
      <c r="C19" s="8">
        <f t="shared" si="1"/>
        <v>45912</v>
      </c>
      <c r="D19" s="9"/>
    </row>
    <row r="20" spans="1:4" x14ac:dyDescent="0.3">
      <c r="A20" s="6">
        <v>18</v>
      </c>
      <c r="B20" s="10">
        <f t="shared" si="0"/>
        <v>45922</v>
      </c>
      <c r="C20" s="8">
        <f t="shared" si="1"/>
        <v>45926</v>
      </c>
      <c r="D20" s="18"/>
    </row>
    <row r="21" spans="1:4" x14ac:dyDescent="0.3">
      <c r="A21" s="6">
        <v>19</v>
      </c>
      <c r="B21" s="10">
        <f t="shared" si="0"/>
        <v>45936</v>
      </c>
      <c r="C21" s="8">
        <f t="shared" si="1"/>
        <v>45940</v>
      </c>
      <c r="D21" s="9"/>
    </row>
    <row r="22" spans="1:4" x14ac:dyDescent="0.3">
      <c r="A22" s="6">
        <v>20</v>
      </c>
      <c r="B22" s="10">
        <f t="shared" si="0"/>
        <v>45950</v>
      </c>
      <c r="C22" s="8">
        <f t="shared" si="1"/>
        <v>45954</v>
      </c>
      <c r="D22" s="19" t="s">
        <v>12</v>
      </c>
    </row>
    <row r="23" spans="1:4" x14ac:dyDescent="0.3">
      <c r="A23" s="6">
        <v>21</v>
      </c>
      <c r="B23" s="10">
        <f t="shared" si="0"/>
        <v>45964</v>
      </c>
      <c r="C23" s="8">
        <f t="shared" si="1"/>
        <v>45968</v>
      </c>
      <c r="D23" s="12" t="s">
        <v>13</v>
      </c>
    </row>
    <row r="24" spans="1:4" x14ac:dyDescent="0.3">
      <c r="A24" s="6">
        <v>22</v>
      </c>
      <c r="B24" s="10">
        <f t="shared" si="0"/>
        <v>45978</v>
      </c>
      <c r="C24" s="8">
        <f t="shared" si="1"/>
        <v>45982</v>
      </c>
      <c r="D24" s="9"/>
    </row>
    <row r="25" spans="1:4" x14ac:dyDescent="0.3">
      <c r="A25" s="6">
        <v>23</v>
      </c>
      <c r="B25" s="10">
        <f t="shared" si="0"/>
        <v>45992</v>
      </c>
      <c r="C25" s="8">
        <f t="shared" si="1"/>
        <v>45996</v>
      </c>
      <c r="D25" s="9" t="s">
        <v>14</v>
      </c>
    </row>
    <row r="26" spans="1:4" x14ac:dyDescent="0.3">
      <c r="A26" s="6">
        <v>24</v>
      </c>
      <c r="B26" s="10">
        <f t="shared" si="0"/>
        <v>46006</v>
      </c>
      <c r="C26" s="13">
        <f t="shared" si="1"/>
        <v>46010</v>
      </c>
      <c r="D26" s="9"/>
    </row>
    <row r="27" spans="1:4" x14ac:dyDescent="0.3">
      <c r="A27" s="20">
        <v>2</v>
      </c>
      <c r="B27" s="15">
        <f>B26+21</f>
        <v>46027</v>
      </c>
      <c r="C27" s="8">
        <f t="shared" si="1"/>
        <v>46031</v>
      </c>
      <c r="D27" s="21"/>
    </row>
    <row r="28" spans="1:4" x14ac:dyDescent="0.3">
      <c r="A28" s="20">
        <v>3</v>
      </c>
      <c r="B28" s="10">
        <f t="shared" si="0"/>
        <v>46041</v>
      </c>
      <c r="C28" s="8">
        <f t="shared" si="1"/>
        <v>46045</v>
      </c>
      <c r="D28" s="2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C71F-32AF-4171-A7AE-A2799CAF17E6}">
  <dimension ref="D1:E6"/>
  <sheetViews>
    <sheetView topLeftCell="D1" workbookViewId="0">
      <selection activeCell="D1" sqref="D1:E6"/>
    </sheetView>
  </sheetViews>
  <sheetFormatPr defaultRowHeight="14.4" x14ac:dyDescent="0.3"/>
  <cols>
    <col min="4" max="4" width="10.109375" bestFit="1" customWidth="1"/>
    <col min="5" max="5" width="11.21875" bestFit="1" customWidth="1"/>
  </cols>
  <sheetData>
    <row r="1" spans="4:5" ht="15.6" x14ac:dyDescent="0.3">
      <c r="D1" s="59" t="s">
        <v>43</v>
      </c>
      <c r="E1" s="59"/>
    </row>
    <row r="2" spans="4:5" ht="15.6" x14ac:dyDescent="0.3">
      <c r="D2" s="59" t="s">
        <v>44</v>
      </c>
      <c r="E2" s="59" t="s">
        <v>45</v>
      </c>
    </row>
    <row r="3" spans="4:5" ht="15.6" x14ac:dyDescent="0.3">
      <c r="D3" s="66">
        <v>45709</v>
      </c>
      <c r="E3" s="66">
        <v>45728</v>
      </c>
    </row>
    <row r="4" spans="4:5" ht="15.6" x14ac:dyDescent="0.3">
      <c r="D4" s="67">
        <v>45428</v>
      </c>
      <c r="E4" s="66">
        <v>45819</v>
      </c>
    </row>
    <row r="5" spans="4:5" ht="15.6" x14ac:dyDescent="0.3">
      <c r="D5" s="67">
        <v>45519</v>
      </c>
      <c r="E5" s="66">
        <v>45910</v>
      </c>
    </row>
    <row r="6" spans="4:5" ht="15.6" x14ac:dyDescent="0.3">
      <c r="D6" s="66" t="s">
        <v>46</v>
      </c>
      <c r="E6" s="66">
        <v>46008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E182-965E-4FB8-95E9-E8141C20F4FD}">
  <sheetPr>
    <pageSetUpPr fitToPage="1"/>
  </sheetPr>
  <dimension ref="A1:D12"/>
  <sheetViews>
    <sheetView workbookViewId="0">
      <selection activeCell="D12" sqref="A1:D12"/>
    </sheetView>
  </sheetViews>
  <sheetFormatPr defaultRowHeight="14.4" x14ac:dyDescent="0.3"/>
  <cols>
    <col min="1" max="1" width="57.33203125" customWidth="1"/>
    <col min="2" max="2" width="51.21875" customWidth="1"/>
    <col min="3" max="3" width="59.77734375" customWidth="1"/>
  </cols>
  <sheetData>
    <row r="1" spans="1:4" ht="15.6" x14ac:dyDescent="0.3">
      <c r="A1" s="58" t="s">
        <v>47</v>
      </c>
      <c r="B1" s="58"/>
      <c r="C1" s="58"/>
      <c r="D1" s="43"/>
    </row>
    <row r="2" spans="1:4" ht="15.6" x14ac:dyDescent="0.3">
      <c r="A2" s="59" t="s">
        <v>48</v>
      </c>
      <c r="B2" s="59" t="s">
        <v>49</v>
      </c>
      <c r="C2" s="59" t="s">
        <v>50</v>
      </c>
      <c r="D2" s="43"/>
    </row>
    <row r="3" spans="1:4" ht="15.6" x14ac:dyDescent="0.3">
      <c r="A3" s="68">
        <v>45680</v>
      </c>
      <c r="B3" s="69">
        <f>A3+5</f>
        <v>45685</v>
      </c>
      <c r="C3" s="68">
        <f>A3+22</f>
        <v>45702</v>
      </c>
      <c r="D3" s="43"/>
    </row>
    <row r="4" spans="1:4" ht="15.6" x14ac:dyDescent="0.3">
      <c r="A4" s="68">
        <v>45729</v>
      </c>
      <c r="B4" s="69">
        <f t="shared" ref="B4:B11" si="0">A4+5</f>
        <v>45734</v>
      </c>
      <c r="C4" s="68">
        <f t="shared" ref="C4:C11" si="1">A4+22</f>
        <v>45751</v>
      </c>
      <c r="D4" s="43"/>
    </row>
    <row r="5" spans="1:4" ht="15.6" x14ac:dyDescent="0.3">
      <c r="A5" s="68">
        <v>45771</v>
      </c>
      <c r="B5" s="69">
        <f t="shared" si="0"/>
        <v>45776</v>
      </c>
      <c r="C5" s="68">
        <f t="shared" si="1"/>
        <v>45793</v>
      </c>
      <c r="D5" s="43"/>
    </row>
    <row r="6" spans="1:4" ht="15.6" x14ac:dyDescent="0.3">
      <c r="A6" s="68">
        <v>45806</v>
      </c>
      <c r="B6" s="69">
        <f t="shared" si="0"/>
        <v>45811</v>
      </c>
      <c r="C6" s="68">
        <f t="shared" si="1"/>
        <v>45828</v>
      </c>
      <c r="D6" s="43"/>
    </row>
    <row r="7" spans="1:4" ht="15.6" x14ac:dyDescent="0.3">
      <c r="A7" s="68">
        <v>45848</v>
      </c>
      <c r="B7" s="69">
        <f t="shared" si="0"/>
        <v>45853</v>
      </c>
      <c r="C7" s="70">
        <f>A7+36</f>
        <v>45884</v>
      </c>
      <c r="D7" s="43"/>
    </row>
    <row r="8" spans="1:4" ht="15.6" x14ac:dyDescent="0.3">
      <c r="A8" s="68">
        <v>45918</v>
      </c>
      <c r="B8" s="69">
        <f t="shared" si="0"/>
        <v>45923</v>
      </c>
      <c r="C8" s="68">
        <f t="shared" si="1"/>
        <v>45940</v>
      </c>
      <c r="D8" s="43"/>
    </row>
    <row r="9" spans="1:4" ht="15.6" x14ac:dyDescent="0.3">
      <c r="A9" s="71" t="s">
        <v>51</v>
      </c>
      <c r="B9" s="69"/>
      <c r="C9" s="68"/>
      <c r="D9" s="43"/>
    </row>
    <row r="10" spans="1:4" ht="15.6" x14ac:dyDescent="0.3">
      <c r="A10" s="68">
        <v>45946</v>
      </c>
      <c r="B10" s="69">
        <f t="shared" si="0"/>
        <v>45951</v>
      </c>
      <c r="C10" s="68">
        <f t="shared" si="1"/>
        <v>45968</v>
      </c>
      <c r="D10" s="43"/>
    </row>
    <row r="11" spans="1:4" ht="15.6" x14ac:dyDescent="0.3">
      <c r="A11" s="72">
        <v>45981</v>
      </c>
      <c r="B11" s="69">
        <f t="shared" si="0"/>
        <v>45986</v>
      </c>
      <c r="C11" s="68">
        <f t="shared" si="1"/>
        <v>46003</v>
      </c>
      <c r="D11" s="43"/>
    </row>
    <row r="12" spans="1:4" ht="15.6" x14ac:dyDescent="0.3">
      <c r="A12" s="73"/>
      <c r="B12" s="73"/>
      <c r="C12" s="73"/>
      <c r="D12" s="43"/>
    </row>
  </sheetData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D926-F5A1-4C62-85CC-F43B1FA6664B}">
  <sheetPr>
    <pageSetUpPr fitToPage="1"/>
  </sheetPr>
  <dimension ref="A1:D15"/>
  <sheetViews>
    <sheetView workbookViewId="0">
      <selection sqref="A1:D15"/>
    </sheetView>
  </sheetViews>
  <sheetFormatPr defaultRowHeight="14.4" x14ac:dyDescent="0.3"/>
  <cols>
    <col min="2" max="2" width="31" customWidth="1"/>
    <col min="3" max="3" width="30.109375" customWidth="1"/>
    <col min="4" max="4" width="45.5546875" customWidth="1"/>
  </cols>
  <sheetData>
    <row r="1" spans="1:4" x14ac:dyDescent="0.3">
      <c r="A1" s="49" t="s">
        <v>52</v>
      </c>
      <c r="B1" s="49"/>
      <c r="C1" s="50"/>
    </row>
    <row r="2" spans="1:4" x14ac:dyDescent="0.3">
      <c r="A2" s="49" t="s">
        <v>53</v>
      </c>
      <c r="B2" s="49" t="s">
        <v>21</v>
      </c>
      <c r="C2" s="50"/>
    </row>
    <row r="3" spans="1:4" x14ac:dyDescent="0.3">
      <c r="A3" s="74">
        <f>B3-7</f>
        <v>45660</v>
      </c>
      <c r="B3" s="75">
        <v>45667</v>
      </c>
      <c r="C3" s="52"/>
    </row>
    <row r="4" spans="1:4" x14ac:dyDescent="0.3">
      <c r="A4" s="53">
        <f>B4-7</f>
        <v>45688</v>
      </c>
      <c r="B4" s="56">
        <f>B3+28</f>
        <v>45695</v>
      </c>
      <c r="C4" s="52"/>
    </row>
    <row r="5" spans="1:4" x14ac:dyDescent="0.3">
      <c r="A5" s="53">
        <f t="shared" ref="A5:A14" si="0">B5-7</f>
        <v>45716</v>
      </c>
      <c r="B5" s="56">
        <f t="shared" ref="B5:B14" si="1">B4+28</f>
        <v>45723</v>
      </c>
      <c r="C5" s="52"/>
    </row>
    <row r="6" spans="1:4" x14ac:dyDescent="0.3">
      <c r="A6" s="53">
        <f t="shared" si="0"/>
        <v>45751</v>
      </c>
      <c r="B6" s="54">
        <f>B5+35</f>
        <v>45758</v>
      </c>
      <c r="C6" s="52" t="s">
        <v>54</v>
      </c>
    </row>
    <row r="7" spans="1:4" x14ac:dyDescent="0.3">
      <c r="A7" s="53">
        <f t="shared" si="0"/>
        <v>45786</v>
      </c>
      <c r="B7" s="56">
        <f>B6+35</f>
        <v>45793</v>
      </c>
      <c r="C7" s="52"/>
    </row>
    <row r="8" spans="1:4" x14ac:dyDescent="0.3">
      <c r="A8" s="76" t="s">
        <v>55</v>
      </c>
      <c r="B8" s="76">
        <f>B7+28</f>
        <v>45821</v>
      </c>
      <c r="C8" s="77"/>
      <c r="D8" s="78" t="s">
        <v>9</v>
      </c>
    </row>
    <row r="9" spans="1:4" x14ac:dyDescent="0.3">
      <c r="A9" s="53">
        <f t="shared" si="0"/>
        <v>45842</v>
      </c>
      <c r="B9" s="54">
        <f t="shared" si="1"/>
        <v>45849</v>
      </c>
      <c r="C9" s="52"/>
    </row>
    <row r="10" spans="1:4" x14ac:dyDescent="0.3">
      <c r="A10" s="53">
        <f t="shared" si="0"/>
        <v>45877</v>
      </c>
      <c r="B10" s="54">
        <f>B9+35</f>
        <v>45884</v>
      </c>
      <c r="C10" s="52"/>
    </row>
    <row r="11" spans="1:4" x14ac:dyDescent="0.3">
      <c r="A11" s="53">
        <f t="shared" si="0"/>
        <v>45905</v>
      </c>
      <c r="B11" s="54">
        <f t="shared" si="1"/>
        <v>45912</v>
      </c>
      <c r="C11" s="52"/>
    </row>
    <row r="12" spans="1:4" x14ac:dyDescent="0.3">
      <c r="A12" s="53">
        <f t="shared" si="0"/>
        <v>45933</v>
      </c>
      <c r="B12" s="54">
        <f t="shared" si="1"/>
        <v>45940</v>
      </c>
      <c r="C12" s="52"/>
    </row>
    <row r="13" spans="1:4" x14ac:dyDescent="0.3">
      <c r="A13" s="53">
        <f t="shared" si="0"/>
        <v>45968</v>
      </c>
      <c r="B13" s="56">
        <f>B12+35</f>
        <v>45975</v>
      </c>
      <c r="C13" s="52" t="s">
        <v>56</v>
      </c>
    </row>
    <row r="14" spans="1:4" x14ac:dyDescent="0.3">
      <c r="A14" s="53">
        <f t="shared" si="0"/>
        <v>45996</v>
      </c>
      <c r="B14" s="56">
        <f t="shared" si="1"/>
        <v>46003</v>
      </c>
      <c r="C14" s="52"/>
    </row>
    <row r="15" spans="1:4" x14ac:dyDescent="0.3">
      <c r="A15" s="53"/>
      <c r="B15" s="54"/>
      <c r="C15" s="52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3B72-A328-4D8A-B753-7DE32F5FA52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B9D6-8809-4150-B2CF-909EF43865A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90A3-E816-4E83-9EB5-C9CE47A98CA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0E14-A746-4C41-886D-D4089AAA6C3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7B52-73D2-451F-B9A2-F97AE79572E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1996-99C2-4F6A-AFAA-D4EDDDB4231B}">
  <dimension ref="A1:C29"/>
  <sheetViews>
    <sheetView workbookViewId="0">
      <selection activeCell="C2" sqref="C2"/>
    </sheetView>
  </sheetViews>
  <sheetFormatPr defaultRowHeight="14.4" x14ac:dyDescent="0.3"/>
  <sheetData>
    <row r="1" spans="1:3" x14ac:dyDescent="0.3">
      <c r="A1" s="4" t="s">
        <v>15</v>
      </c>
      <c r="B1" s="4"/>
      <c r="C1" s="22"/>
    </row>
    <row r="2" spans="1:3" x14ac:dyDescent="0.3">
      <c r="A2" s="4" t="s">
        <v>16</v>
      </c>
      <c r="B2" s="4" t="s">
        <v>17</v>
      </c>
      <c r="C2" s="22"/>
    </row>
    <row r="3" spans="1:3" x14ac:dyDescent="0.3">
      <c r="A3" s="23">
        <f t="shared" ref="A3:A28" si="0">B3-6</f>
        <v>45635</v>
      </c>
      <c r="B3" s="24">
        <v>45641</v>
      </c>
      <c r="C3" s="25" t="s">
        <v>18</v>
      </c>
    </row>
    <row r="4" spans="1:3" x14ac:dyDescent="0.3">
      <c r="A4" s="23">
        <f t="shared" si="0"/>
        <v>45663</v>
      </c>
      <c r="B4" s="7">
        <f>B3+28</f>
        <v>45669</v>
      </c>
      <c r="C4" s="20">
        <v>1</v>
      </c>
    </row>
    <row r="5" spans="1:3" x14ac:dyDescent="0.3">
      <c r="A5" s="23">
        <f t="shared" si="0"/>
        <v>45684</v>
      </c>
      <c r="B5" s="7">
        <f t="shared" ref="B5:B28" si="1">B4+21</f>
        <v>45690</v>
      </c>
      <c r="C5" s="20">
        <v>2</v>
      </c>
    </row>
    <row r="6" spans="1:3" x14ac:dyDescent="0.3">
      <c r="A6" s="23">
        <f t="shared" si="0"/>
        <v>45705</v>
      </c>
      <c r="B6" s="7">
        <f t="shared" si="1"/>
        <v>45711</v>
      </c>
      <c r="C6" s="20">
        <v>3</v>
      </c>
    </row>
    <row r="7" spans="1:3" x14ac:dyDescent="0.3">
      <c r="A7" s="23">
        <f t="shared" si="0"/>
        <v>45726</v>
      </c>
      <c r="B7" s="7">
        <f t="shared" si="1"/>
        <v>45732</v>
      </c>
      <c r="C7" s="20">
        <v>4</v>
      </c>
    </row>
    <row r="8" spans="1:3" x14ac:dyDescent="0.3">
      <c r="A8" s="23">
        <f t="shared" si="0"/>
        <v>45747</v>
      </c>
      <c r="B8" s="7">
        <f t="shared" si="1"/>
        <v>45753</v>
      </c>
      <c r="C8" s="20">
        <v>5</v>
      </c>
    </row>
    <row r="9" spans="1:3" x14ac:dyDescent="0.3">
      <c r="A9" s="23">
        <f t="shared" si="0"/>
        <v>45768</v>
      </c>
      <c r="B9" s="7">
        <f t="shared" si="1"/>
        <v>45774</v>
      </c>
      <c r="C9" s="20">
        <v>6</v>
      </c>
    </row>
    <row r="10" spans="1:3" x14ac:dyDescent="0.3">
      <c r="A10" s="23">
        <f t="shared" si="0"/>
        <v>45789</v>
      </c>
      <c r="B10" s="7">
        <f t="shared" si="1"/>
        <v>45795</v>
      </c>
      <c r="C10" s="20">
        <v>7</v>
      </c>
    </row>
    <row r="11" spans="1:3" x14ac:dyDescent="0.3">
      <c r="A11" s="23">
        <f t="shared" si="0"/>
        <v>45810</v>
      </c>
      <c r="B11" s="7">
        <f t="shared" si="1"/>
        <v>45816</v>
      </c>
      <c r="C11" s="20">
        <v>8</v>
      </c>
    </row>
    <row r="12" spans="1:3" x14ac:dyDescent="0.3">
      <c r="A12" s="23">
        <f t="shared" si="0"/>
        <v>45831</v>
      </c>
      <c r="B12" s="7">
        <f t="shared" si="1"/>
        <v>45837</v>
      </c>
      <c r="C12" s="20">
        <v>9</v>
      </c>
    </row>
    <row r="13" spans="1:3" x14ac:dyDescent="0.3">
      <c r="A13" s="23">
        <f t="shared" si="0"/>
        <v>45852</v>
      </c>
      <c r="B13" s="7">
        <f t="shared" si="1"/>
        <v>45858</v>
      </c>
      <c r="C13" s="20">
        <v>10</v>
      </c>
    </row>
    <row r="14" spans="1:3" x14ac:dyDescent="0.3">
      <c r="A14" s="26">
        <f t="shared" si="0"/>
        <v>45873</v>
      </c>
      <c r="B14" s="26">
        <f t="shared" si="1"/>
        <v>45879</v>
      </c>
      <c r="C14" s="20">
        <v>11</v>
      </c>
    </row>
    <row r="15" spans="1:3" x14ac:dyDescent="0.3">
      <c r="A15" s="26">
        <f t="shared" si="0"/>
        <v>45901</v>
      </c>
      <c r="B15" s="26">
        <f>B14+28</f>
        <v>45907</v>
      </c>
      <c r="C15" s="20">
        <v>12</v>
      </c>
    </row>
    <row r="16" spans="1:3" x14ac:dyDescent="0.3">
      <c r="A16" s="26">
        <f t="shared" si="0"/>
        <v>45922</v>
      </c>
      <c r="B16" s="26">
        <f t="shared" si="1"/>
        <v>45928</v>
      </c>
      <c r="C16" s="20">
        <v>13</v>
      </c>
    </row>
    <row r="17" spans="1:3" x14ac:dyDescent="0.3">
      <c r="A17" s="23">
        <f t="shared" si="0"/>
        <v>45943</v>
      </c>
      <c r="B17" s="7">
        <f t="shared" si="1"/>
        <v>45949</v>
      </c>
      <c r="C17" s="20">
        <v>14</v>
      </c>
    </row>
    <row r="18" spans="1:3" x14ac:dyDescent="0.3">
      <c r="A18" s="23">
        <f t="shared" si="0"/>
        <v>45964</v>
      </c>
      <c r="B18" s="7">
        <f t="shared" si="1"/>
        <v>45970</v>
      </c>
      <c r="C18" s="20">
        <v>15</v>
      </c>
    </row>
    <row r="19" spans="1:3" x14ac:dyDescent="0.3">
      <c r="A19" s="23">
        <f t="shared" si="0"/>
        <v>45985</v>
      </c>
      <c r="B19" s="7">
        <f t="shared" si="1"/>
        <v>45991</v>
      </c>
      <c r="C19" s="20">
        <v>16</v>
      </c>
    </row>
    <row r="20" spans="1:3" x14ac:dyDescent="0.3">
      <c r="A20" s="23">
        <f t="shared" si="0"/>
        <v>46006</v>
      </c>
      <c r="B20" s="7">
        <f t="shared" si="1"/>
        <v>46012</v>
      </c>
      <c r="C20" s="20">
        <v>17</v>
      </c>
    </row>
    <row r="21" spans="1:3" x14ac:dyDescent="0.3">
      <c r="A21" s="23">
        <f t="shared" si="0"/>
        <v>46027</v>
      </c>
      <c r="B21" s="7">
        <f t="shared" si="1"/>
        <v>46033</v>
      </c>
      <c r="C21" s="20">
        <v>18</v>
      </c>
    </row>
    <row r="22" spans="1:3" x14ac:dyDescent="0.3">
      <c r="A22" s="27">
        <f t="shared" si="0"/>
        <v>46048</v>
      </c>
      <c r="B22" s="27">
        <f t="shared" si="1"/>
        <v>46054</v>
      </c>
      <c r="C22" s="28">
        <v>19</v>
      </c>
    </row>
    <row r="23" spans="1:3" x14ac:dyDescent="0.3">
      <c r="A23" s="27">
        <f t="shared" si="0"/>
        <v>46069</v>
      </c>
      <c r="B23" s="27">
        <f t="shared" si="1"/>
        <v>46075</v>
      </c>
      <c r="C23" s="28">
        <v>20</v>
      </c>
    </row>
    <row r="24" spans="1:3" x14ac:dyDescent="0.3">
      <c r="A24" s="27">
        <f t="shared" si="0"/>
        <v>46090</v>
      </c>
      <c r="B24" s="27">
        <f t="shared" si="1"/>
        <v>46096</v>
      </c>
      <c r="C24" s="28">
        <v>21</v>
      </c>
    </row>
    <row r="25" spans="1:3" x14ac:dyDescent="0.3">
      <c r="A25" s="27">
        <f t="shared" si="0"/>
        <v>46111</v>
      </c>
      <c r="B25" s="27">
        <f t="shared" si="1"/>
        <v>46117</v>
      </c>
      <c r="C25" s="28">
        <v>22</v>
      </c>
    </row>
    <row r="26" spans="1:3" x14ac:dyDescent="0.3">
      <c r="A26" s="27">
        <f t="shared" si="0"/>
        <v>46132</v>
      </c>
      <c r="B26" s="27">
        <f t="shared" si="1"/>
        <v>46138</v>
      </c>
      <c r="C26" s="28">
        <v>23</v>
      </c>
    </row>
    <row r="27" spans="1:3" x14ac:dyDescent="0.3">
      <c r="A27" s="27">
        <f t="shared" si="0"/>
        <v>46153</v>
      </c>
      <c r="B27" s="27">
        <f t="shared" si="1"/>
        <v>46159</v>
      </c>
      <c r="C27" s="28">
        <v>24</v>
      </c>
    </row>
    <row r="28" spans="1:3" x14ac:dyDescent="0.3">
      <c r="A28" s="29">
        <f t="shared" si="0"/>
        <v>46174</v>
      </c>
      <c r="B28" s="27">
        <f t="shared" si="1"/>
        <v>46180</v>
      </c>
      <c r="C28" s="28">
        <v>25</v>
      </c>
    </row>
    <row r="29" spans="1:3" x14ac:dyDescent="0.3">
      <c r="A29" s="30"/>
      <c r="B29" s="23">
        <f>C29-6</f>
        <v>46195</v>
      </c>
      <c r="C29" s="7">
        <f>B28+21</f>
        <v>46201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0A04-DE1B-4260-AA3B-1DB427519A1F}">
  <dimension ref="A1:C29"/>
  <sheetViews>
    <sheetView workbookViewId="0">
      <selection activeCell="H12" sqref="H12"/>
    </sheetView>
  </sheetViews>
  <sheetFormatPr defaultRowHeight="14.4" x14ac:dyDescent="0.3"/>
  <sheetData>
    <row r="1" spans="1:3" x14ac:dyDescent="0.3">
      <c r="A1" s="4" t="s">
        <v>19</v>
      </c>
      <c r="B1" s="4"/>
    </row>
    <row r="2" spans="1:3" x14ac:dyDescent="0.3">
      <c r="A2" s="4" t="s">
        <v>20</v>
      </c>
      <c r="B2" s="4" t="s">
        <v>21</v>
      </c>
    </row>
    <row r="3" spans="1:3" x14ac:dyDescent="0.3">
      <c r="A3" s="31">
        <f>B3-17</f>
        <v>45633</v>
      </c>
      <c r="B3" s="32">
        <v>45650</v>
      </c>
    </row>
    <row r="4" spans="1:3" x14ac:dyDescent="0.3">
      <c r="A4" s="31">
        <f>B4-15</f>
        <v>45658</v>
      </c>
      <c r="B4" s="7">
        <f>B3+23</f>
        <v>45673</v>
      </c>
    </row>
    <row r="5" spans="1:3" x14ac:dyDescent="0.3">
      <c r="A5" s="31">
        <f t="shared" ref="A5:A27" si="0">B5-15</f>
        <v>45672</v>
      </c>
      <c r="B5" s="7">
        <f t="shared" ref="B5:B29" si="1">B4+14</f>
        <v>45687</v>
      </c>
    </row>
    <row r="6" spans="1:3" x14ac:dyDescent="0.3">
      <c r="A6" s="31">
        <f t="shared" si="0"/>
        <v>45686</v>
      </c>
      <c r="B6" s="33">
        <f t="shared" si="1"/>
        <v>45701</v>
      </c>
    </row>
    <row r="7" spans="1:3" x14ac:dyDescent="0.3">
      <c r="A7" s="31">
        <f t="shared" si="0"/>
        <v>45700</v>
      </c>
      <c r="B7" s="7">
        <f t="shared" si="1"/>
        <v>45715</v>
      </c>
    </row>
    <row r="8" spans="1:3" x14ac:dyDescent="0.3">
      <c r="A8" s="31">
        <f t="shared" si="0"/>
        <v>45714</v>
      </c>
      <c r="B8" s="7">
        <f t="shared" si="1"/>
        <v>45729</v>
      </c>
    </row>
    <row r="9" spans="1:3" x14ac:dyDescent="0.3">
      <c r="A9" s="31">
        <f t="shared" si="0"/>
        <v>45728</v>
      </c>
      <c r="B9" s="7">
        <f t="shared" si="1"/>
        <v>45743</v>
      </c>
    </row>
    <row r="10" spans="1:3" x14ac:dyDescent="0.3">
      <c r="A10" s="31">
        <f t="shared" si="0"/>
        <v>45742</v>
      </c>
      <c r="B10" s="7">
        <f t="shared" si="1"/>
        <v>45757</v>
      </c>
    </row>
    <row r="11" spans="1:3" x14ac:dyDescent="0.3">
      <c r="A11" s="31">
        <f t="shared" si="0"/>
        <v>45756</v>
      </c>
      <c r="B11" s="7">
        <f t="shared" si="1"/>
        <v>45771</v>
      </c>
    </row>
    <row r="12" spans="1:3" x14ac:dyDescent="0.3">
      <c r="A12" s="31">
        <f t="shared" si="0"/>
        <v>45770</v>
      </c>
      <c r="B12" s="33">
        <f t="shared" si="1"/>
        <v>45785</v>
      </c>
    </row>
    <row r="13" spans="1:3" x14ac:dyDescent="0.3">
      <c r="A13" s="31">
        <f t="shared" si="0"/>
        <v>45784</v>
      </c>
      <c r="B13" s="7">
        <f t="shared" si="1"/>
        <v>45799</v>
      </c>
    </row>
    <row r="14" spans="1:3" x14ac:dyDescent="0.3">
      <c r="A14" s="31">
        <f t="shared" si="0"/>
        <v>45798</v>
      </c>
      <c r="B14" s="7">
        <f t="shared" si="1"/>
        <v>45813</v>
      </c>
    </row>
    <row r="15" spans="1:3" x14ac:dyDescent="0.3">
      <c r="A15" s="31">
        <f t="shared" si="0"/>
        <v>45812</v>
      </c>
      <c r="B15" s="7">
        <f t="shared" si="1"/>
        <v>45827</v>
      </c>
    </row>
    <row r="16" spans="1:3" x14ac:dyDescent="0.3">
      <c r="A16" s="31">
        <f t="shared" si="0"/>
        <v>45826</v>
      </c>
      <c r="B16" s="24">
        <f t="shared" si="1"/>
        <v>45841</v>
      </c>
      <c r="C16" s="34" t="s">
        <v>22</v>
      </c>
    </row>
    <row r="17" spans="1:3" x14ac:dyDescent="0.3">
      <c r="A17" s="31">
        <f t="shared" si="0"/>
        <v>45847</v>
      </c>
      <c r="B17" s="24">
        <f>B16+21</f>
        <v>45862</v>
      </c>
      <c r="C17" s="34" t="s">
        <v>22</v>
      </c>
    </row>
    <row r="18" spans="1:3" x14ac:dyDescent="0.3">
      <c r="A18" s="31">
        <f t="shared" si="0"/>
        <v>45868</v>
      </c>
      <c r="B18" s="7">
        <f>B17+21</f>
        <v>45883</v>
      </c>
      <c r="C18" s="34"/>
    </row>
    <row r="19" spans="1:3" x14ac:dyDescent="0.3">
      <c r="A19" s="31">
        <f t="shared" si="0"/>
        <v>45882</v>
      </c>
      <c r="B19" s="7">
        <f t="shared" si="1"/>
        <v>45897</v>
      </c>
      <c r="C19" s="34"/>
    </row>
    <row r="20" spans="1:3" x14ac:dyDescent="0.3">
      <c r="A20" s="31">
        <f t="shared" si="0"/>
        <v>45896</v>
      </c>
      <c r="B20" s="35">
        <f t="shared" si="1"/>
        <v>45911</v>
      </c>
      <c r="C20" s="34"/>
    </row>
    <row r="21" spans="1:3" x14ac:dyDescent="0.3">
      <c r="A21" s="31">
        <f t="shared" si="0"/>
        <v>45910</v>
      </c>
      <c r="B21" s="7">
        <f t="shared" si="1"/>
        <v>45925</v>
      </c>
      <c r="C21" s="34"/>
    </row>
    <row r="22" spans="1:3" x14ac:dyDescent="0.3">
      <c r="A22" s="31">
        <f t="shared" si="0"/>
        <v>45924</v>
      </c>
      <c r="B22" s="36">
        <f t="shared" si="1"/>
        <v>45939</v>
      </c>
      <c r="C22" s="34"/>
    </row>
    <row r="23" spans="1:3" x14ac:dyDescent="0.3">
      <c r="A23" s="31">
        <f t="shared" si="0"/>
        <v>45938</v>
      </c>
      <c r="B23" s="7">
        <f t="shared" si="1"/>
        <v>45953</v>
      </c>
      <c r="C23" s="34"/>
    </row>
    <row r="24" spans="1:3" x14ac:dyDescent="0.3">
      <c r="A24" s="31">
        <f t="shared" si="0"/>
        <v>45952</v>
      </c>
      <c r="B24" s="36">
        <f t="shared" si="1"/>
        <v>45967</v>
      </c>
      <c r="C24" s="34"/>
    </row>
    <row r="25" spans="1:3" x14ac:dyDescent="0.3">
      <c r="A25" s="31">
        <f t="shared" si="0"/>
        <v>45966</v>
      </c>
      <c r="B25" s="35">
        <f t="shared" si="1"/>
        <v>45981</v>
      </c>
      <c r="C25" s="34"/>
    </row>
    <row r="26" spans="1:3" x14ac:dyDescent="0.3">
      <c r="A26" s="31">
        <f t="shared" si="0"/>
        <v>45980</v>
      </c>
      <c r="B26" s="7">
        <f t="shared" si="1"/>
        <v>45995</v>
      </c>
      <c r="C26" s="34"/>
    </row>
    <row r="27" spans="1:3" x14ac:dyDescent="0.3">
      <c r="A27" s="31">
        <f t="shared" si="0"/>
        <v>45994</v>
      </c>
      <c r="B27" s="24">
        <f t="shared" si="1"/>
        <v>46009</v>
      </c>
      <c r="C27" s="34" t="s">
        <v>22</v>
      </c>
    </row>
    <row r="28" spans="1:3" x14ac:dyDescent="0.3">
      <c r="A28" s="37">
        <f>B28-22</f>
        <v>46008</v>
      </c>
      <c r="B28" s="26">
        <f>B27+21</f>
        <v>46030</v>
      </c>
    </row>
    <row r="29" spans="1:3" x14ac:dyDescent="0.3">
      <c r="A29" s="38">
        <f t="shared" ref="A29" si="2">B29-14</f>
        <v>46030</v>
      </c>
      <c r="B29" s="27">
        <f t="shared" si="1"/>
        <v>46044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8094-86C5-4775-B23D-8744165D71A6}">
  <dimension ref="A1:C29"/>
  <sheetViews>
    <sheetView workbookViewId="0">
      <selection activeCell="C29" sqref="A1:C29"/>
    </sheetView>
  </sheetViews>
  <sheetFormatPr defaultRowHeight="14.4" x14ac:dyDescent="0.3"/>
  <cols>
    <col min="1" max="2" width="19.33203125" customWidth="1"/>
    <col min="3" max="3" width="27.109375" customWidth="1"/>
  </cols>
  <sheetData>
    <row r="1" spans="1:3" ht="15.6" x14ac:dyDescent="0.3">
      <c r="A1" s="42" t="s">
        <v>23</v>
      </c>
      <c r="B1" s="42"/>
      <c r="C1" s="43"/>
    </row>
    <row r="2" spans="1:3" ht="15.6" x14ac:dyDescent="0.3">
      <c r="A2" s="42" t="s">
        <v>24</v>
      </c>
      <c r="B2" s="42" t="s">
        <v>21</v>
      </c>
      <c r="C2" s="43"/>
    </row>
    <row r="3" spans="1:3" ht="15.6" x14ac:dyDescent="0.3">
      <c r="A3" s="44">
        <f>B3-11</f>
        <v>45642</v>
      </c>
      <c r="B3" s="44">
        <v>45653</v>
      </c>
      <c r="C3" s="43" t="s">
        <v>25</v>
      </c>
    </row>
    <row r="4" spans="1:3" ht="15.6" x14ac:dyDescent="0.3">
      <c r="A4" s="45">
        <f t="shared" ref="A4:A29" si="0">B4-9</f>
        <v>45658</v>
      </c>
      <c r="B4" s="46">
        <f t="shared" ref="B4:B29" si="1">B3+14</f>
        <v>45667</v>
      </c>
      <c r="C4" s="43"/>
    </row>
    <row r="5" spans="1:3" ht="15.6" x14ac:dyDescent="0.3">
      <c r="A5" s="45">
        <f t="shared" si="0"/>
        <v>45672</v>
      </c>
      <c r="B5" s="46">
        <f t="shared" si="1"/>
        <v>45681</v>
      </c>
      <c r="C5" s="43"/>
    </row>
    <row r="6" spans="1:3" ht="15.6" x14ac:dyDescent="0.3">
      <c r="A6" s="45">
        <f t="shared" si="0"/>
        <v>45686</v>
      </c>
      <c r="B6" s="46">
        <f t="shared" si="1"/>
        <v>45695</v>
      </c>
      <c r="C6" s="43"/>
    </row>
    <row r="7" spans="1:3" ht="15.6" x14ac:dyDescent="0.3">
      <c r="A7" s="45">
        <f t="shared" si="0"/>
        <v>45700</v>
      </c>
      <c r="B7" s="46">
        <f t="shared" si="1"/>
        <v>45709</v>
      </c>
      <c r="C7" s="43"/>
    </row>
    <row r="8" spans="1:3" ht="15.6" x14ac:dyDescent="0.3">
      <c r="A8" s="45">
        <f t="shared" si="0"/>
        <v>45714</v>
      </c>
      <c r="B8" s="46">
        <f t="shared" si="1"/>
        <v>45723</v>
      </c>
      <c r="C8" s="43"/>
    </row>
    <row r="9" spans="1:3" ht="15.6" x14ac:dyDescent="0.3">
      <c r="A9" s="45">
        <f t="shared" si="0"/>
        <v>45728</v>
      </c>
      <c r="B9" s="46">
        <f t="shared" si="1"/>
        <v>45737</v>
      </c>
      <c r="C9" s="43"/>
    </row>
    <row r="10" spans="1:3" ht="15.6" x14ac:dyDescent="0.3">
      <c r="A10" s="45">
        <f t="shared" si="0"/>
        <v>45742</v>
      </c>
      <c r="B10" s="46">
        <f t="shared" si="1"/>
        <v>45751</v>
      </c>
      <c r="C10" s="43"/>
    </row>
    <row r="11" spans="1:3" ht="15.6" x14ac:dyDescent="0.3">
      <c r="A11" s="45">
        <f t="shared" si="0"/>
        <v>45756</v>
      </c>
      <c r="B11" s="46">
        <f t="shared" si="1"/>
        <v>45765</v>
      </c>
      <c r="C11" s="43"/>
    </row>
    <row r="12" spans="1:3" ht="15.6" x14ac:dyDescent="0.3">
      <c r="A12" s="45">
        <f t="shared" si="0"/>
        <v>45770</v>
      </c>
      <c r="B12" s="46">
        <f t="shared" si="1"/>
        <v>45779</v>
      </c>
      <c r="C12" s="43"/>
    </row>
    <row r="13" spans="1:3" ht="15.6" x14ac:dyDescent="0.3">
      <c r="A13" s="45">
        <f t="shared" si="0"/>
        <v>45784</v>
      </c>
      <c r="B13" s="46">
        <f t="shared" si="1"/>
        <v>45793</v>
      </c>
      <c r="C13" s="43"/>
    </row>
    <row r="14" spans="1:3" ht="15.6" x14ac:dyDescent="0.3">
      <c r="A14" s="45">
        <f t="shared" si="0"/>
        <v>45798</v>
      </c>
      <c r="B14" s="46">
        <f t="shared" si="1"/>
        <v>45807</v>
      </c>
      <c r="C14" s="43"/>
    </row>
    <row r="15" spans="1:3" ht="15.6" x14ac:dyDescent="0.3">
      <c r="A15" s="47">
        <f>B15-11</f>
        <v>45810</v>
      </c>
      <c r="B15" s="48">
        <f t="shared" si="1"/>
        <v>45821</v>
      </c>
      <c r="C15" s="43" t="s">
        <v>26</v>
      </c>
    </row>
    <row r="16" spans="1:3" ht="15.6" x14ac:dyDescent="0.3">
      <c r="A16" s="45">
        <f t="shared" si="0"/>
        <v>45826</v>
      </c>
      <c r="B16" s="46">
        <f t="shared" si="1"/>
        <v>45835</v>
      </c>
      <c r="C16" s="43"/>
    </row>
    <row r="17" spans="1:3" ht="15.6" x14ac:dyDescent="0.3">
      <c r="A17" s="45">
        <f t="shared" si="0"/>
        <v>45840</v>
      </c>
      <c r="B17" s="46">
        <f t="shared" si="1"/>
        <v>45849</v>
      </c>
      <c r="C17" s="43"/>
    </row>
    <row r="18" spans="1:3" ht="15.6" x14ac:dyDescent="0.3">
      <c r="A18" s="45">
        <f t="shared" si="0"/>
        <v>45854</v>
      </c>
      <c r="B18" s="46">
        <f t="shared" si="1"/>
        <v>45863</v>
      </c>
      <c r="C18" s="43"/>
    </row>
    <row r="19" spans="1:3" ht="15.6" x14ac:dyDescent="0.3">
      <c r="A19" s="45">
        <f t="shared" si="0"/>
        <v>45868</v>
      </c>
      <c r="B19" s="46">
        <f t="shared" si="1"/>
        <v>45877</v>
      </c>
      <c r="C19" s="43"/>
    </row>
    <row r="20" spans="1:3" ht="15.6" x14ac:dyDescent="0.3">
      <c r="A20" s="45">
        <f t="shared" si="0"/>
        <v>45882</v>
      </c>
      <c r="B20" s="46">
        <f t="shared" si="1"/>
        <v>45891</v>
      </c>
      <c r="C20" s="43"/>
    </row>
    <row r="21" spans="1:3" ht="15.6" x14ac:dyDescent="0.3">
      <c r="A21" s="45">
        <f t="shared" si="0"/>
        <v>45896</v>
      </c>
      <c r="B21" s="46">
        <f t="shared" si="1"/>
        <v>45905</v>
      </c>
      <c r="C21" s="43"/>
    </row>
    <row r="22" spans="1:3" ht="15.6" x14ac:dyDescent="0.3">
      <c r="A22" s="45">
        <f t="shared" si="0"/>
        <v>45910</v>
      </c>
      <c r="B22" s="46">
        <f t="shared" si="1"/>
        <v>45919</v>
      </c>
      <c r="C22" s="43"/>
    </row>
    <row r="23" spans="1:3" ht="15.6" x14ac:dyDescent="0.3">
      <c r="A23" s="45">
        <f t="shared" si="0"/>
        <v>45924</v>
      </c>
      <c r="B23" s="46">
        <f t="shared" si="1"/>
        <v>45933</v>
      </c>
      <c r="C23" s="43"/>
    </row>
    <row r="24" spans="1:3" ht="15.6" x14ac:dyDescent="0.3">
      <c r="A24" s="45">
        <f t="shared" si="0"/>
        <v>45938</v>
      </c>
      <c r="B24" s="46">
        <f t="shared" si="1"/>
        <v>45947</v>
      </c>
      <c r="C24" s="43"/>
    </row>
    <row r="25" spans="1:3" ht="15.6" x14ac:dyDescent="0.3">
      <c r="A25" s="45">
        <f t="shared" si="0"/>
        <v>45952</v>
      </c>
      <c r="B25" s="46">
        <f t="shared" si="1"/>
        <v>45961</v>
      </c>
      <c r="C25" s="43"/>
    </row>
    <row r="26" spans="1:3" ht="15.6" x14ac:dyDescent="0.3">
      <c r="A26" s="45">
        <f t="shared" si="0"/>
        <v>45966</v>
      </c>
      <c r="B26" s="46">
        <f t="shared" si="1"/>
        <v>45975</v>
      </c>
      <c r="C26" s="43"/>
    </row>
    <row r="27" spans="1:3" ht="15.6" x14ac:dyDescent="0.3">
      <c r="A27" s="45">
        <f t="shared" si="0"/>
        <v>45980</v>
      </c>
      <c r="B27" s="46">
        <f t="shared" si="1"/>
        <v>45989</v>
      </c>
      <c r="C27" s="43"/>
    </row>
    <row r="28" spans="1:3" ht="15.6" x14ac:dyDescent="0.3">
      <c r="A28" s="45">
        <f t="shared" si="0"/>
        <v>45994</v>
      </c>
      <c r="B28" s="46">
        <f t="shared" si="1"/>
        <v>46003</v>
      </c>
      <c r="C28" s="43"/>
    </row>
    <row r="29" spans="1:3" ht="15.6" x14ac:dyDescent="0.3">
      <c r="A29" s="47">
        <f t="shared" si="0"/>
        <v>46008</v>
      </c>
      <c r="B29" s="48">
        <f t="shared" si="1"/>
        <v>46017</v>
      </c>
      <c r="C29" s="43" t="s">
        <v>25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99B5-BA11-409C-927B-D7751419F178}">
  <dimension ref="A1:C29"/>
  <sheetViews>
    <sheetView workbookViewId="0">
      <selection sqref="A1:D29"/>
    </sheetView>
  </sheetViews>
  <sheetFormatPr defaultRowHeight="14.4" x14ac:dyDescent="0.3"/>
  <cols>
    <col min="1" max="2" width="9.33203125" bestFit="1" customWidth="1"/>
  </cols>
  <sheetData>
    <row r="1" spans="1:3" x14ac:dyDescent="0.3">
      <c r="A1" s="49" t="s">
        <v>27</v>
      </c>
      <c r="B1" s="49"/>
      <c r="C1" s="50"/>
    </row>
    <row r="2" spans="1:3" x14ac:dyDescent="0.3">
      <c r="A2" s="49" t="s">
        <v>28</v>
      </c>
      <c r="B2" s="49" t="s">
        <v>21</v>
      </c>
      <c r="C2" s="50"/>
    </row>
    <row r="3" spans="1:3" x14ac:dyDescent="0.3">
      <c r="A3" s="51">
        <f>B3-9</f>
        <v>45294</v>
      </c>
      <c r="B3" s="51">
        <v>45303</v>
      </c>
      <c r="C3" s="52"/>
    </row>
    <row r="4" spans="1:3" x14ac:dyDescent="0.3">
      <c r="A4" s="53">
        <f t="shared" ref="A4:A29" si="0">B4-9</f>
        <v>45637</v>
      </c>
      <c r="B4" s="54">
        <v>45646</v>
      </c>
      <c r="C4" s="52" t="s">
        <v>29</v>
      </c>
    </row>
    <row r="5" spans="1:3" x14ac:dyDescent="0.3">
      <c r="A5" s="55">
        <f t="shared" si="0"/>
        <v>45665</v>
      </c>
      <c r="B5" s="56">
        <f>B4+28</f>
        <v>45674</v>
      </c>
    </row>
    <row r="6" spans="1:3" x14ac:dyDescent="0.3">
      <c r="A6" s="53">
        <f t="shared" si="0"/>
        <v>45679</v>
      </c>
      <c r="B6" s="54">
        <f t="shared" ref="B6:B29" si="1">B5+14</f>
        <v>45688</v>
      </c>
      <c r="C6" s="52"/>
    </row>
    <row r="7" spans="1:3" x14ac:dyDescent="0.3">
      <c r="A7" s="53">
        <f t="shared" si="0"/>
        <v>45693</v>
      </c>
      <c r="B7" s="54">
        <f t="shared" si="1"/>
        <v>45702</v>
      </c>
      <c r="C7" s="52"/>
    </row>
    <row r="8" spans="1:3" x14ac:dyDescent="0.3">
      <c r="A8" s="53">
        <f t="shared" si="0"/>
        <v>45707</v>
      </c>
      <c r="B8" s="54">
        <f t="shared" si="1"/>
        <v>45716</v>
      </c>
      <c r="C8" s="52"/>
    </row>
    <row r="9" spans="1:3" x14ac:dyDescent="0.3">
      <c r="A9" s="53">
        <f t="shared" si="0"/>
        <v>45721</v>
      </c>
      <c r="B9" s="54">
        <f t="shared" si="1"/>
        <v>45730</v>
      </c>
      <c r="C9" s="52"/>
    </row>
    <row r="10" spans="1:3" x14ac:dyDescent="0.3">
      <c r="A10" s="53">
        <f t="shared" si="0"/>
        <v>45735</v>
      </c>
      <c r="B10" s="54">
        <f t="shared" si="1"/>
        <v>45744</v>
      </c>
      <c r="C10" s="52"/>
    </row>
    <row r="11" spans="1:3" x14ac:dyDescent="0.3">
      <c r="A11" s="53">
        <f t="shared" si="0"/>
        <v>45749</v>
      </c>
      <c r="B11" s="54">
        <f t="shared" si="1"/>
        <v>45758</v>
      </c>
      <c r="C11" s="52"/>
    </row>
    <row r="12" spans="1:3" x14ac:dyDescent="0.3">
      <c r="A12" s="55">
        <f t="shared" si="0"/>
        <v>45763</v>
      </c>
      <c r="B12" s="56">
        <f t="shared" si="1"/>
        <v>45772</v>
      </c>
      <c r="C12" s="52" t="s">
        <v>30</v>
      </c>
    </row>
    <row r="13" spans="1:3" x14ac:dyDescent="0.3">
      <c r="A13" s="53">
        <f t="shared" si="0"/>
        <v>45777</v>
      </c>
      <c r="B13" s="54">
        <f t="shared" si="1"/>
        <v>45786</v>
      </c>
      <c r="C13" s="52"/>
    </row>
    <row r="14" spans="1:3" x14ac:dyDescent="0.3">
      <c r="A14" s="53">
        <f t="shared" si="0"/>
        <v>45791</v>
      </c>
      <c r="B14" s="54">
        <f t="shared" si="1"/>
        <v>45800</v>
      </c>
      <c r="C14" s="52"/>
    </row>
    <row r="15" spans="1:3" x14ac:dyDescent="0.3">
      <c r="A15" s="53">
        <f t="shared" si="0"/>
        <v>45805</v>
      </c>
      <c r="B15" s="54">
        <f t="shared" si="1"/>
        <v>45814</v>
      </c>
      <c r="C15" s="52"/>
    </row>
    <row r="16" spans="1:3" x14ac:dyDescent="0.3">
      <c r="A16" s="53">
        <f t="shared" si="0"/>
        <v>45819</v>
      </c>
      <c r="B16" s="54">
        <f t="shared" si="1"/>
        <v>45828</v>
      </c>
      <c r="C16" s="52"/>
    </row>
    <row r="17" spans="1:3" x14ac:dyDescent="0.3">
      <c r="A17" s="53">
        <f t="shared" si="0"/>
        <v>45833</v>
      </c>
      <c r="B17" s="54">
        <f t="shared" si="1"/>
        <v>45842</v>
      </c>
      <c r="C17" s="52"/>
    </row>
    <row r="18" spans="1:3" x14ac:dyDescent="0.3">
      <c r="A18" s="53">
        <f t="shared" si="0"/>
        <v>45847</v>
      </c>
      <c r="B18" s="54">
        <f t="shared" si="1"/>
        <v>45856</v>
      </c>
      <c r="C18" s="52"/>
    </row>
    <row r="19" spans="1:3" x14ac:dyDescent="0.3">
      <c r="A19" s="53">
        <f t="shared" si="0"/>
        <v>45861</v>
      </c>
      <c r="B19" s="54">
        <f t="shared" si="1"/>
        <v>45870</v>
      </c>
      <c r="C19" s="52"/>
    </row>
    <row r="20" spans="1:3" x14ac:dyDescent="0.3">
      <c r="A20" s="53">
        <f t="shared" si="0"/>
        <v>45875</v>
      </c>
      <c r="B20" s="54">
        <f t="shared" si="1"/>
        <v>45884</v>
      </c>
      <c r="C20" s="52"/>
    </row>
    <row r="21" spans="1:3" x14ac:dyDescent="0.3">
      <c r="A21" s="53">
        <f t="shared" si="0"/>
        <v>45889</v>
      </c>
      <c r="B21" s="54">
        <f t="shared" si="1"/>
        <v>45898</v>
      </c>
      <c r="C21" s="52"/>
    </row>
    <row r="22" spans="1:3" x14ac:dyDescent="0.3">
      <c r="A22" s="53">
        <f t="shared" si="0"/>
        <v>45903</v>
      </c>
      <c r="B22" s="54">
        <f t="shared" si="1"/>
        <v>45912</v>
      </c>
      <c r="C22" s="52"/>
    </row>
    <row r="23" spans="1:3" x14ac:dyDescent="0.3">
      <c r="A23" s="53">
        <f t="shared" si="0"/>
        <v>45917</v>
      </c>
      <c r="B23" s="54">
        <f t="shared" si="1"/>
        <v>45926</v>
      </c>
      <c r="C23" s="52"/>
    </row>
    <row r="24" spans="1:3" x14ac:dyDescent="0.3">
      <c r="A24" s="53">
        <f t="shared" si="0"/>
        <v>45931</v>
      </c>
      <c r="B24" s="54">
        <f t="shared" si="1"/>
        <v>45940</v>
      </c>
      <c r="C24" s="52"/>
    </row>
    <row r="25" spans="1:3" x14ac:dyDescent="0.3">
      <c r="A25" s="53">
        <f t="shared" si="0"/>
        <v>45945</v>
      </c>
      <c r="B25" s="54">
        <f t="shared" si="1"/>
        <v>45954</v>
      </c>
      <c r="C25" s="52"/>
    </row>
    <row r="26" spans="1:3" x14ac:dyDescent="0.3">
      <c r="A26" s="53">
        <f t="shared" si="0"/>
        <v>45959</v>
      </c>
      <c r="B26" s="54">
        <f t="shared" si="1"/>
        <v>45968</v>
      </c>
      <c r="C26" s="52"/>
    </row>
    <row r="27" spans="1:3" x14ac:dyDescent="0.3">
      <c r="A27" s="53">
        <f t="shared" si="0"/>
        <v>45973</v>
      </c>
      <c r="B27" s="54">
        <f t="shared" si="1"/>
        <v>45982</v>
      </c>
      <c r="C27" s="57"/>
    </row>
    <row r="28" spans="1:3" x14ac:dyDescent="0.3">
      <c r="A28" s="53">
        <f t="shared" si="0"/>
        <v>45987</v>
      </c>
      <c r="B28" s="54">
        <f t="shared" si="1"/>
        <v>45996</v>
      </c>
      <c r="C28" s="57"/>
    </row>
    <row r="29" spans="1:3" x14ac:dyDescent="0.3">
      <c r="A29" s="53">
        <f t="shared" si="0"/>
        <v>46001</v>
      </c>
      <c r="B29" s="54">
        <f t="shared" si="1"/>
        <v>46010</v>
      </c>
      <c r="C29" s="5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0AEA-81BB-458F-9F85-8BC9149B9AAC}">
  <dimension ref="A1:B29"/>
  <sheetViews>
    <sheetView workbookViewId="0">
      <selection sqref="A1:B29"/>
    </sheetView>
  </sheetViews>
  <sheetFormatPr defaultRowHeight="14.4" x14ac:dyDescent="0.3"/>
  <cols>
    <col min="1" max="1" width="23.77734375" customWidth="1"/>
    <col min="2" max="2" width="20.44140625" customWidth="1"/>
  </cols>
  <sheetData>
    <row r="1" spans="1:2" ht="15.6" x14ac:dyDescent="0.3">
      <c r="A1" s="42" t="s">
        <v>31</v>
      </c>
      <c r="B1" s="58"/>
    </row>
    <row r="2" spans="1:2" ht="15.6" x14ac:dyDescent="0.3">
      <c r="A2" s="59" t="s">
        <v>32</v>
      </c>
      <c r="B2" s="59" t="s">
        <v>33</v>
      </c>
    </row>
    <row r="3" spans="1:2" ht="15.6" x14ac:dyDescent="0.3">
      <c r="A3" s="60">
        <v>45278</v>
      </c>
      <c r="B3" s="61">
        <f>A3+1</f>
        <v>45279</v>
      </c>
    </row>
    <row r="4" spans="1:2" ht="15.6" x14ac:dyDescent="0.3">
      <c r="A4" s="46">
        <f>A3+21</f>
        <v>45299</v>
      </c>
      <c r="B4" s="61">
        <f>A4+1</f>
        <v>45300</v>
      </c>
    </row>
    <row r="5" spans="1:2" ht="15.6" x14ac:dyDescent="0.3">
      <c r="A5" s="46">
        <f t="shared" ref="A5:A13" si="0">A4+14</f>
        <v>45313</v>
      </c>
      <c r="B5" s="61">
        <f>A5+1</f>
        <v>45314</v>
      </c>
    </row>
    <row r="6" spans="1:2" ht="15.6" x14ac:dyDescent="0.3">
      <c r="A6" s="46">
        <f t="shared" si="0"/>
        <v>45327</v>
      </c>
      <c r="B6" s="61">
        <f>A6+1</f>
        <v>45328</v>
      </c>
    </row>
    <row r="7" spans="1:2" ht="15.6" x14ac:dyDescent="0.3">
      <c r="A7" s="46">
        <f t="shared" si="0"/>
        <v>45341</v>
      </c>
      <c r="B7" s="61">
        <f t="shared" ref="B7:B26" si="1">A7+1</f>
        <v>45342</v>
      </c>
    </row>
    <row r="8" spans="1:2" ht="15.6" x14ac:dyDescent="0.3">
      <c r="A8" s="46">
        <f t="shared" si="0"/>
        <v>45355</v>
      </c>
      <c r="B8" s="61">
        <f t="shared" si="1"/>
        <v>45356</v>
      </c>
    </row>
    <row r="9" spans="1:2" ht="15.6" x14ac:dyDescent="0.3">
      <c r="A9" s="46">
        <f t="shared" si="0"/>
        <v>45369</v>
      </c>
      <c r="B9" s="61">
        <f t="shared" si="1"/>
        <v>45370</v>
      </c>
    </row>
    <row r="10" spans="1:2" ht="15.6" x14ac:dyDescent="0.3">
      <c r="A10" s="46">
        <f t="shared" si="0"/>
        <v>45383</v>
      </c>
      <c r="B10" s="61">
        <f t="shared" si="1"/>
        <v>45384</v>
      </c>
    </row>
    <row r="11" spans="1:2" ht="15.6" x14ac:dyDescent="0.3">
      <c r="A11" s="46">
        <f t="shared" si="0"/>
        <v>45397</v>
      </c>
      <c r="B11" s="61">
        <f t="shared" si="1"/>
        <v>45398</v>
      </c>
    </row>
    <row r="12" spans="1:2" ht="15.6" x14ac:dyDescent="0.3">
      <c r="A12" s="46">
        <f t="shared" si="0"/>
        <v>45411</v>
      </c>
      <c r="B12" s="61">
        <f>A12+1</f>
        <v>45412</v>
      </c>
    </row>
    <row r="13" spans="1:2" ht="15.6" x14ac:dyDescent="0.3">
      <c r="A13" s="46">
        <f t="shared" si="0"/>
        <v>45425</v>
      </c>
      <c r="B13" s="61">
        <f t="shared" si="1"/>
        <v>45426</v>
      </c>
    </row>
    <row r="14" spans="1:2" ht="15.6" x14ac:dyDescent="0.3">
      <c r="A14" s="46">
        <f>A13+14</f>
        <v>45439</v>
      </c>
      <c r="B14" s="61">
        <f t="shared" si="1"/>
        <v>45440</v>
      </c>
    </row>
    <row r="15" spans="1:2" ht="15.6" x14ac:dyDescent="0.3">
      <c r="A15" s="46">
        <f>A14+14</f>
        <v>45453</v>
      </c>
      <c r="B15" s="61">
        <f t="shared" si="1"/>
        <v>45454</v>
      </c>
    </row>
    <row r="16" spans="1:2" ht="15.6" x14ac:dyDescent="0.3">
      <c r="A16" s="46">
        <f>A15+14</f>
        <v>45467</v>
      </c>
      <c r="B16" s="61">
        <f t="shared" si="1"/>
        <v>45468</v>
      </c>
    </row>
    <row r="17" spans="1:2" ht="15.6" x14ac:dyDescent="0.3">
      <c r="A17" s="46">
        <f>A16+21</f>
        <v>45488</v>
      </c>
      <c r="B17" s="61">
        <f t="shared" si="1"/>
        <v>45489</v>
      </c>
    </row>
    <row r="18" spans="1:2" ht="15.6" x14ac:dyDescent="0.3">
      <c r="A18" s="46">
        <f>A17+21</f>
        <v>45509</v>
      </c>
      <c r="B18" s="61">
        <f t="shared" si="1"/>
        <v>45510</v>
      </c>
    </row>
    <row r="19" spans="1:2" ht="15.6" x14ac:dyDescent="0.3">
      <c r="A19" s="46">
        <f>A18+21</f>
        <v>45530</v>
      </c>
      <c r="B19" s="61">
        <f t="shared" si="1"/>
        <v>45531</v>
      </c>
    </row>
    <row r="20" spans="1:2" ht="15.6" x14ac:dyDescent="0.3">
      <c r="A20" s="46">
        <f>A19+21</f>
        <v>45551</v>
      </c>
      <c r="B20" s="61">
        <f t="shared" si="1"/>
        <v>45552</v>
      </c>
    </row>
    <row r="21" spans="1:2" ht="15.6" x14ac:dyDescent="0.3">
      <c r="A21" s="46">
        <f>A20+14</f>
        <v>45565</v>
      </c>
      <c r="B21" s="61">
        <f t="shared" si="1"/>
        <v>45566</v>
      </c>
    </row>
    <row r="22" spans="1:2" ht="15.6" x14ac:dyDescent="0.3">
      <c r="A22" s="46">
        <f>A21+14</f>
        <v>45579</v>
      </c>
      <c r="B22" s="61">
        <f t="shared" si="1"/>
        <v>45580</v>
      </c>
    </row>
    <row r="23" spans="1:2" ht="15.6" x14ac:dyDescent="0.3">
      <c r="A23" s="46">
        <f>A22+14</f>
        <v>45593</v>
      </c>
      <c r="B23" s="61">
        <f t="shared" si="1"/>
        <v>45594</v>
      </c>
    </row>
    <row r="24" spans="1:2" ht="15.6" x14ac:dyDescent="0.3">
      <c r="A24" s="46">
        <f>A23+14</f>
        <v>45607</v>
      </c>
      <c r="B24" s="61">
        <f t="shared" si="1"/>
        <v>45608</v>
      </c>
    </row>
    <row r="25" spans="1:2" ht="15.6" x14ac:dyDescent="0.3">
      <c r="A25" s="46">
        <f>A24+14</f>
        <v>45621</v>
      </c>
      <c r="B25" s="61">
        <f t="shared" si="1"/>
        <v>45622</v>
      </c>
    </row>
    <row r="26" spans="1:2" ht="15.6" x14ac:dyDescent="0.3">
      <c r="A26" s="46">
        <f>A25+21</f>
        <v>45642</v>
      </c>
      <c r="B26" s="61">
        <f t="shared" si="1"/>
        <v>45643</v>
      </c>
    </row>
    <row r="27" spans="1:2" ht="15.6" x14ac:dyDescent="0.3">
      <c r="A27" s="43"/>
      <c r="B27" s="43"/>
    </row>
    <row r="28" spans="1:2" ht="15.6" x14ac:dyDescent="0.3">
      <c r="A28" s="43"/>
      <c r="B28" s="43"/>
    </row>
    <row r="29" spans="1:2" ht="15.6" x14ac:dyDescent="0.3">
      <c r="A29" s="43"/>
      <c r="B29" s="4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843A-EA57-4331-BB83-87AC6B20589F}">
  <dimension ref="A1:E14"/>
  <sheetViews>
    <sheetView tabSelected="1" workbookViewId="0"/>
  </sheetViews>
  <sheetFormatPr defaultRowHeight="14.4" x14ac:dyDescent="0.3"/>
  <cols>
    <col min="1" max="2" width="12.44140625" customWidth="1"/>
    <col min="3" max="3" width="28.6640625" customWidth="1"/>
    <col min="4" max="4" width="18.109375" customWidth="1"/>
  </cols>
  <sheetData>
    <row r="1" spans="1:5" ht="15.6" x14ac:dyDescent="0.3">
      <c r="A1" s="81" t="s">
        <v>73</v>
      </c>
    </row>
    <row r="2" spans="1:5" s="81" customFormat="1" ht="15.6" x14ac:dyDescent="0.3">
      <c r="A2" s="81" t="s">
        <v>70</v>
      </c>
      <c r="C2" s="81" t="s">
        <v>69</v>
      </c>
      <c r="D2" s="81" t="s">
        <v>71</v>
      </c>
      <c r="E2" s="81" t="s">
        <v>72</v>
      </c>
    </row>
    <row r="3" spans="1:5" x14ac:dyDescent="0.3">
      <c r="A3" s="79">
        <v>45637</v>
      </c>
      <c r="B3" t="s">
        <v>57</v>
      </c>
      <c r="C3" s="84">
        <v>45636</v>
      </c>
      <c r="D3" s="82">
        <v>45637</v>
      </c>
      <c r="E3" t="s">
        <v>57</v>
      </c>
    </row>
    <row r="4" spans="1:5" x14ac:dyDescent="0.3">
      <c r="A4" s="80">
        <v>45672</v>
      </c>
      <c r="B4" t="s">
        <v>60</v>
      </c>
      <c r="C4" s="84">
        <v>45305</v>
      </c>
      <c r="D4" s="83">
        <v>45672</v>
      </c>
      <c r="E4" t="s">
        <v>60</v>
      </c>
    </row>
    <row r="5" spans="1:5" x14ac:dyDescent="0.3">
      <c r="A5" s="80">
        <v>45700</v>
      </c>
      <c r="B5" t="s">
        <v>59</v>
      </c>
      <c r="C5" s="84">
        <v>45333</v>
      </c>
      <c r="D5" s="83">
        <v>45700</v>
      </c>
      <c r="E5" t="s">
        <v>59</v>
      </c>
    </row>
    <row r="6" spans="1:5" x14ac:dyDescent="0.3">
      <c r="A6" s="80">
        <v>45728</v>
      </c>
      <c r="B6" t="s">
        <v>58</v>
      </c>
      <c r="C6" s="84">
        <v>45362</v>
      </c>
      <c r="D6" s="83">
        <v>45728</v>
      </c>
      <c r="E6" t="s">
        <v>58</v>
      </c>
    </row>
    <row r="7" spans="1:5" x14ac:dyDescent="0.3">
      <c r="A7" s="80">
        <v>45756</v>
      </c>
      <c r="B7" t="s">
        <v>63</v>
      </c>
      <c r="C7" s="84">
        <v>45390</v>
      </c>
      <c r="D7" s="83">
        <v>45756</v>
      </c>
      <c r="E7" t="s">
        <v>63</v>
      </c>
    </row>
    <row r="8" spans="1:5" x14ac:dyDescent="0.3">
      <c r="A8" s="80">
        <v>45791</v>
      </c>
      <c r="B8" t="s">
        <v>64</v>
      </c>
      <c r="C8" s="84">
        <v>45425</v>
      </c>
      <c r="D8" s="83">
        <v>45791</v>
      </c>
      <c r="E8" t="s">
        <v>64</v>
      </c>
    </row>
    <row r="9" spans="1:5" x14ac:dyDescent="0.3">
      <c r="A9" s="80">
        <v>45819</v>
      </c>
      <c r="B9" t="s">
        <v>65</v>
      </c>
      <c r="C9" s="84">
        <v>45453</v>
      </c>
      <c r="D9" s="83">
        <v>45819</v>
      </c>
      <c r="E9" t="s">
        <v>65</v>
      </c>
    </row>
    <row r="10" spans="1:5" x14ac:dyDescent="0.3">
      <c r="A10" s="80">
        <v>45847</v>
      </c>
      <c r="B10" t="s">
        <v>66</v>
      </c>
      <c r="C10" s="84">
        <v>45481</v>
      </c>
      <c r="D10" s="83">
        <v>45847</v>
      </c>
      <c r="E10" t="s">
        <v>66</v>
      </c>
    </row>
    <row r="11" spans="1:5" x14ac:dyDescent="0.3">
      <c r="A11" s="80">
        <v>45910</v>
      </c>
      <c r="B11" t="s">
        <v>62</v>
      </c>
      <c r="C11" s="84">
        <v>45544</v>
      </c>
      <c r="D11" s="83">
        <v>45910</v>
      </c>
      <c r="E11" t="s">
        <v>62</v>
      </c>
    </row>
    <row r="12" spans="1:5" x14ac:dyDescent="0.3">
      <c r="A12" s="80">
        <v>45938</v>
      </c>
      <c r="B12" t="s">
        <v>61</v>
      </c>
      <c r="C12" s="84">
        <v>45572</v>
      </c>
      <c r="D12" s="83">
        <v>45938</v>
      </c>
      <c r="E12" t="s">
        <v>61</v>
      </c>
    </row>
    <row r="13" spans="1:5" x14ac:dyDescent="0.3">
      <c r="A13" s="80">
        <v>45973</v>
      </c>
      <c r="B13" t="s">
        <v>67</v>
      </c>
      <c r="C13" s="84">
        <v>45607</v>
      </c>
      <c r="D13" s="83">
        <v>45973</v>
      </c>
      <c r="E13" t="s">
        <v>67</v>
      </c>
    </row>
    <row r="14" spans="1:5" x14ac:dyDescent="0.3">
      <c r="A14" s="80">
        <v>46001</v>
      </c>
      <c r="B14" t="s">
        <v>68</v>
      </c>
      <c r="C14" s="84">
        <v>45635</v>
      </c>
      <c r="D14" s="83">
        <v>46001</v>
      </c>
      <c r="E14" t="s">
        <v>68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5642-9E29-42DA-BCCF-79F6AA590078}">
  <dimension ref="B1:D29"/>
  <sheetViews>
    <sheetView workbookViewId="0">
      <selection activeCell="F33" sqref="F33"/>
    </sheetView>
  </sheetViews>
  <sheetFormatPr defaultRowHeight="14.4" x14ac:dyDescent="0.3"/>
  <sheetData>
    <row r="1" spans="2:4" x14ac:dyDescent="0.3">
      <c r="B1" s="4" t="s">
        <v>34</v>
      </c>
      <c r="C1" s="4"/>
    </row>
    <row r="2" spans="2:4" x14ac:dyDescent="0.3">
      <c r="B2" s="1" t="s">
        <v>1</v>
      </c>
      <c r="C2" s="4" t="s">
        <v>2</v>
      </c>
    </row>
    <row r="3" spans="2:4" x14ac:dyDescent="0.3">
      <c r="B3" s="7">
        <f>C3-3</f>
        <v>45663</v>
      </c>
      <c r="C3" s="8">
        <v>45666</v>
      </c>
      <c r="D3" s="39" t="s">
        <v>35</v>
      </c>
    </row>
    <row r="4" spans="2:4" x14ac:dyDescent="0.3">
      <c r="B4" s="7">
        <f t="shared" ref="B4:B29" si="0">C4-3</f>
        <v>45677</v>
      </c>
      <c r="C4" s="8">
        <f>C3+14</f>
        <v>45680</v>
      </c>
    </row>
    <row r="5" spans="2:4" x14ac:dyDescent="0.3">
      <c r="B5" s="7">
        <f t="shared" si="0"/>
        <v>45691</v>
      </c>
      <c r="C5" s="8">
        <f t="shared" ref="C5:C28" si="1">C4+14</f>
        <v>45694</v>
      </c>
    </row>
    <row r="6" spans="2:4" x14ac:dyDescent="0.3">
      <c r="B6" s="7">
        <f t="shared" si="0"/>
        <v>45705</v>
      </c>
      <c r="C6" s="8">
        <f t="shared" si="1"/>
        <v>45708</v>
      </c>
    </row>
    <row r="7" spans="2:4" x14ac:dyDescent="0.3">
      <c r="B7" s="7">
        <f t="shared" si="0"/>
        <v>45719</v>
      </c>
      <c r="C7" s="8">
        <f t="shared" si="1"/>
        <v>45722</v>
      </c>
    </row>
    <row r="8" spans="2:4" x14ac:dyDescent="0.3">
      <c r="B8" s="7">
        <f t="shared" si="0"/>
        <v>45733</v>
      </c>
      <c r="C8" s="8">
        <f t="shared" si="1"/>
        <v>45736</v>
      </c>
    </row>
    <row r="9" spans="2:4" x14ac:dyDescent="0.3">
      <c r="B9" s="7">
        <f t="shared" si="0"/>
        <v>45747</v>
      </c>
      <c r="C9" s="8">
        <f t="shared" si="1"/>
        <v>45750</v>
      </c>
    </row>
    <row r="10" spans="2:4" x14ac:dyDescent="0.3">
      <c r="B10" s="7">
        <f t="shared" si="0"/>
        <v>45761</v>
      </c>
      <c r="C10" s="8">
        <f t="shared" si="1"/>
        <v>45764</v>
      </c>
    </row>
    <row r="11" spans="2:4" x14ac:dyDescent="0.3">
      <c r="B11" s="7">
        <f t="shared" si="0"/>
        <v>45775</v>
      </c>
      <c r="C11" s="8">
        <f t="shared" si="1"/>
        <v>45778</v>
      </c>
    </row>
    <row r="12" spans="2:4" x14ac:dyDescent="0.3">
      <c r="B12" s="7">
        <f t="shared" si="0"/>
        <v>45789</v>
      </c>
      <c r="C12" s="8">
        <f t="shared" si="1"/>
        <v>45792</v>
      </c>
    </row>
    <row r="13" spans="2:4" x14ac:dyDescent="0.3">
      <c r="B13" s="7">
        <f t="shared" si="0"/>
        <v>45803</v>
      </c>
      <c r="C13" s="8">
        <f t="shared" si="1"/>
        <v>45806</v>
      </c>
    </row>
    <row r="14" spans="2:4" x14ac:dyDescent="0.3">
      <c r="B14" s="7">
        <f t="shared" si="0"/>
        <v>45817</v>
      </c>
      <c r="C14" s="8">
        <f t="shared" si="1"/>
        <v>45820</v>
      </c>
      <c r="D14" s="40" t="s">
        <v>36</v>
      </c>
    </row>
    <row r="15" spans="2:4" x14ac:dyDescent="0.3">
      <c r="B15" s="7">
        <f t="shared" si="0"/>
        <v>45831</v>
      </c>
      <c r="C15" s="8">
        <f t="shared" si="1"/>
        <v>45834</v>
      </c>
    </row>
    <row r="16" spans="2:4" x14ac:dyDescent="0.3">
      <c r="B16" s="7">
        <f t="shared" si="0"/>
        <v>45845</v>
      </c>
      <c r="C16" s="8">
        <f t="shared" si="1"/>
        <v>45848</v>
      </c>
    </row>
    <row r="17" spans="2:4" x14ac:dyDescent="0.3">
      <c r="B17" s="7">
        <f t="shared" si="0"/>
        <v>45859</v>
      </c>
      <c r="C17" s="8">
        <f t="shared" si="1"/>
        <v>45862</v>
      </c>
    </row>
    <row r="18" spans="2:4" x14ac:dyDescent="0.3">
      <c r="B18" s="7">
        <f t="shared" si="0"/>
        <v>45873</v>
      </c>
      <c r="C18" s="41">
        <f t="shared" si="1"/>
        <v>45876</v>
      </c>
      <c r="D18" s="40" t="s">
        <v>37</v>
      </c>
    </row>
    <row r="19" spans="2:4" x14ac:dyDescent="0.3">
      <c r="B19" s="7">
        <f t="shared" si="0"/>
        <v>45880</v>
      </c>
      <c r="C19" s="8">
        <f>C18+7</f>
        <v>45883</v>
      </c>
      <c r="D19" t="s">
        <v>38</v>
      </c>
    </row>
    <row r="20" spans="2:4" x14ac:dyDescent="0.3">
      <c r="B20" s="7">
        <f t="shared" si="0"/>
        <v>45894</v>
      </c>
      <c r="C20" s="8">
        <f t="shared" si="1"/>
        <v>45897</v>
      </c>
    </row>
    <row r="21" spans="2:4" x14ac:dyDescent="0.3">
      <c r="B21" s="7">
        <f t="shared" si="0"/>
        <v>45908</v>
      </c>
      <c r="C21" s="8">
        <f t="shared" si="1"/>
        <v>45911</v>
      </c>
    </row>
    <row r="22" spans="2:4" x14ac:dyDescent="0.3">
      <c r="B22" s="7">
        <f t="shared" si="0"/>
        <v>45922</v>
      </c>
      <c r="C22" s="8">
        <f t="shared" si="1"/>
        <v>45925</v>
      </c>
    </row>
    <row r="23" spans="2:4" x14ac:dyDescent="0.3">
      <c r="B23" s="7">
        <f t="shared" si="0"/>
        <v>45936</v>
      </c>
      <c r="C23" s="8">
        <f t="shared" si="1"/>
        <v>45939</v>
      </c>
    </row>
    <row r="24" spans="2:4" x14ac:dyDescent="0.3">
      <c r="B24" s="7">
        <f t="shared" si="0"/>
        <v>45950</v>
      </c>
      <c r="C24" s="8">
        <f t="shared" si="1"/>
        <v>45953</v>
      </c>
    </row>
    <row r="25" spans="2:4" x14ac:dyDescent="0.3">
      <c r="B25" s="7">
        <f t="shared" si="0"/>
        <v>45964</v>
      </c>
      <c r="C25" s="8">
        <f t="shared" si="1"/>
        <v>45967</v>
      </c>
    </row>
    <row r="26" spans="2:4" x14ac:dyDescent="0.3">
      <c r="B26" s="7">
        <f t="shared" si="0"/>
        <v>45978</v>
      </c>
      <c r="C26" s="8">
        <f t="shared" si="1"/>
        <v>45981</v>
      </c>
    </row>
    <row r="27" spans="2:4" x14ac:dyDescent="0.3">
      <c r="B27" s="7">
        <f t="shared" si="0"/>
        <v>45992</v>
      </c>
      <c r="C27" s="8">
        <f t="shared" si="1"/>
        <v>45995</v>
      </c>
    </row>
    <row r="28" spans="2:4" x14ac:dyDescent="0.3">
      <c r="B28" s="7">
        <f t="shared" si="0"/>
        <v>46006</v>
      </c>
      <c r="C28" s="8">
        <f t="shared" si="1"/>
        <v>46009</v>
      </c>
      <c r="D28" s="40" t="s">
        <v>39</v>
      </c>
    </row>
    <row r="29" spans="2:4" x14ac:dyDescent="0.3">
      <c r="B29" s="7">
        <f t="shared" si="0"/>
        <v>46027</v>
      </c>
      <c r="C29" s="8">
        <f>C28+21</f>
        <v>46030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F348-4097-4E51-9C67-467E09CC9ECD}">
  <dimension ref="A1:C29"/>
  <sheetViews>
    <sheetView workbookViewId="0">
      <selection activeCell="F5" sqref="F5"/>
    </sheetView>
  </sheetViews>
  <sheetFormatPr defaultRowHeight="14.4" x14ac:dyDescent="0.3"/>
  <cols>
    <col min="1" max="1" width="21" customWidth="1"/>
    <col min="2" max="2" width="9.33203125" bestFit="1" customWidth="1"/>
    <col min="4" max="4" width="15.33203125" customWidth="1"/>
  </cols>
  <sheetData>
    <row r="1" spans="1:3" x14ac:dyDescent="0.3">
      <c r="A1" s="62" t="s">
        <v>40</v>
      </c>
      <c r="B1" s="62"/>
    </row>
    <row r="2" spans="1:3" x14ac:dyDescent="0.3">
      <c r="A2" s="63" t="s">
        <v>41</v>
      </c>
      <c r="B2" s="63" t="s">
        <v>42</v>
      </c>
    </row>
    <row r="3" spans="1:3" x14ac:dyDescent="0.3">
      <c r="A3" s="54">
        <f>B3-1</f>
        <v>45665</v>
      </c>
      <c r="B3" s="64">
        <v>45666</v>
      </c>
      <c r="C3" s="39" t="s">
        <v>35</v>
      </c>
    </row>
    <row r="4" spans="1:3" x14ac:dyDescent="0.3">
      <c r="A4" s="54">
        <f t="shared" ref="A4:A29" si="0">B4-1</f>
        <v>45679</v>
      </c>
      <c r="B4" s="64">
        <f>B3+14</f>
        <v>45680</v>
      </c>
    </row>
    <row r="5" spans="1:3" x14ac:dyDescent="0.3">
      <c r="A5" s="54">
        <f t="shared" si="0"/>
        <v>45693</v>
      </c>
      <c r="B5" s="64">
        <f t="shared" ref="B5:B28" si="1">B4+14</f>
        <v>45694</v>
      </c>
    </row>
    <row r="6" spans="1:3" x14ac:dyDescent="0.3">
      <c r="A6" s="54">
        <f t="shared" si="0"/>
        <v>45707</v>
      </c>
      <c r="B6" s="64">
        <f t="shared" si="1"/>
        <v>45708</v>
      </c>
    </row>
    <row r="7" spans="1:3" x14ac:dyDescent="0.3">
      <c r="A7" s="54">
        <f t="shared" si="0"/>
        <v>45721</v>
      </c>
      <c r="B7" s="64">
        <f t="shared" si="1"/>
        <v>45722</v>
      </c>
    </row>
    <row r="8" spans="1:3" x14ac:dyDescent="0.3">
      <c r="A8" s="54">
        <f t="shared" si="0"/>
        <v>45735</v>
      </c>
      <c r="B8" s="64">
        <f t="shared" si="1"/>
        <v>45736</v>
      </c>
    </row>
    <row r="9" spans="1:3" x14ac:dyDescent="0.3">
      <c r="A9" s="54">
        <f t="shared" si="0"/>
        <v>45749</v>
      </c>
      <c r="B9" s="64">
        <f t="shared" si="1"/>
        <v>45750</v>
      </c>
    </row>
    <row r="10" spans="1:3" x14ac:dyDescent="0.3">
      <c r="A10" s="54">
        <f t="shared" si="0"/>
        <v>45763</v>
      </c>
      <c r="B10" s="64">
        <f t="shared" si="1"/>
        <v>45764</v>
      </c>
    </row>
    <row r="11" spans="1:3" x14ac:dyDescent="0.3">
      <c r="A11" s="54">
        <f t="shared" si="0"/>
        <v>45777</v>
      </c>
      <c r="B11" s="64">
        <f t="shared" si="1"/>
        <v>45778</v>
      </c>
    </row>
    <row r="12" spans="1:3" x14ac:dyDescent="0.3">
      <c r="A12" s="54">
        <f t="shared" si="0"/>
        <v>45791</v>
      </c>
      <c r="B12" s="64">
        <f t="shared" si="1"/>
        <v>45792</v>
      </c>
    </row>
    <row r="13" spans="1:3" x14ac:dyDescent="0.3">
      <c r="A13" s="54">
        <f t="shared" si="0"/>
        <v>45805</v>
      </c>
      <c r="B13" s="64">
        <f t="shared" si="1"/>
        <v>45806</v>
      </c>
    </row>
    <row r="14" spans="1:3" x14ac:dyDescent="0.3">
      <c r="A14" s="54">
        <f t="shared" si="0"/>
        <v>45819</v>
      </c>
      <c r="B14" s="64">
        <f t="shared" si="1"/>
        <v>45820</v>
      </c>
      <c r="C14" s="40" t="s">
        <v>36</v>
      </c>
    </row>
    <row r="15" spans="1:3" x14ac:dyDescent="0.3">
      <c r="A15" s="54">
        <f t="shared" si="0"/>
        <v>45833</v>
      </c>
      <c r="B15" s="64">
        <f t="shared" si="1"/>
        <v>45834</v>
      </c>
    </row>
    <row r="16" spans="1:3" x14ac:dyDescent="0.3">
      <c r="A16" s="54">
        <f t="shared" si="0"/>
        <v>45847</v>
      </c>
      <c r="B16" s="64">
        <f t="shared" si="1"/>
        <v>45848</v>
      </c>
    </row>
    <row r="17" spans="1:3" x14ac:dyDescent="0.3">
      <c r="A17" s="54">
        <f t="shared" si="0"/>
        <v>45861</v>
      </c>
      <c r="B17" s="64">
        <f t="shared" si="1"/>
        <v>45862</v>
      </c>
    </row>
    <row r="18" spans="1:3" x14ac:dyDescent="0.3">
      <c r="A18" s="54">
        <f t="shared" si="0"/>
        <v>45875</v>
      </c>
      <c r="B18" s="65">
        <f t="shared" si="1"/>
        <v>45876</v>
      </c>
      <c r="C18" s="40" t="s">
        <v>37</v>
      </c>
    </row>
    <row r="19" spans="1:3" x14ac:dyDescent="0.3">
      <c r="A19" s="54">
        <f t="shared" si="0"/>
        <v>45882</v>
      </c>
      <c r="B19" s="64">
        <f>B18+7</f>
        <v>45883</v>
      </c>
      <c r="C19" t="s">
        <v>38</v>
      </c>
    </row>
    <row r="20" spans="1:3" x14ac:dyDescent="0.3">
      <c r="A20" s="54">
        <f t="shared" si="0"/>
        <v>45896</v>
      </c>
      <c r="B20" s="64">
        <f t="shared" si="1"/>
        <v>45897</v>
      </c>
    </row>
    <row r="21" spans="1:3" x14ac:dyDescent="0.3">
      <c r="A21" s="54">
        <f t="shared" si="0"/>
        <v>45910</v>
      </c>
      <c r="B21" s="64">
        <f t="shared" si="1"/>
        <v>45911</v>
      </c>
    </row>
    <row r="22" spans="1:3" x14ac:dyDescent="0.3">
      <c r="A22" s="54">
        <f t="shared" si="0"/>
        <v>45924</v>
      </c>
      <c r="B22" s="64">
        <f t="shared" si="1"/>
        <v>45925</v>
      </c>
    </row>
    <row r="23" spans="1:3" x14ac:dyDescent="0.3">
      <c r="A23" s="54">
        <f t="shared" si="0"/>
        <v>45938</v>
      </c>
      <c r="B23" s="64">
        <f t="shared" si="1"/>
        <v>45939</v>
      </c>
    </row>
    <row r="24" spans="1:3" x14ac:dyDescent="0.3">
      <c r="A24" s="54">
        <f t="shared" si="0"/>
        <v>45952</v>
      </c>
      <c r="B24" s="64">
        <f t="shared" si="1"/>
        <v>45953</v>
      </c>
    </row>
    <row r="25" spans="1:3" x14ac:dyDescent="0.3">
      <c r="A25" s="54">
        <f t="shared" si="0"/>
        <v>45966</v>
      </c>
      <c r="B25" s="64">
        <f t="shared" si="1"/>
        <v>45967</v>
      </c>
    </row>
    <row r="26" spans="1:3" x14ac:dyDescent="0.3">
      <c r="A26" s="54">
        <f t="shared" si="0"/>
        <v>45980</v>
      </c>
      <c r="B26" s="64">
        <f t="shared" si="1"/>
        <v>45981</v>
      </c>
    </row>
    <row r="27" spans="1:3" x14ac:dyDescent="0.3">
      <c r="A27" s="54">
        <f t="shared" si="0"/>
        <v>45994</v>
      </c>
      <c r="B27" s="64">
        <f t="shared" si="1"/>
        <v>45995</v>
      </c>
    </row>
    <row r="28" spans="1:3" x14ac:dyDescent="0.3">
      <c r="A28" s="54">
        <f t="shared" si="0"/>
        <v>46008</v>
      </c>
      <c r="B28" s="64">
        <f t="shared" si="1"/>
        <v>46009</v>
      </c>
      <c r="C28" s="40" t="s">
        <v>39</v>
      </c>
    </row>
    <row r="29" spans="1:3" x14ac:dyDescent="0.3">
      <c r="A29" s="54">
        <f t="shared" si="0"/>
        <v>46029</v>
      </c>
      <c r="B29" s="64">
        <f>B28+21</f>
        <v>46030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HHK LE | 5Gemeente | kerklanken</vt:lpstr>
      <vt:lpstr>Brugkerk</vt:lpstr>
      <vt:lpstr>zicht-op-de-Kerk</vt:lpstr>
      <vt:lpstr>de-Wekker</vt:lpstr>
      <vt:lpstr>Kerkblad-van-het-Noorden</vt:lpstr>
      <vt:lpstr>Harskamp</vt:lpstr>
      <vt:lpstr>Maranathakerk</vt:lpstr>
      <vt:lpstr>GG-Barneveld</vt:lpstr>
      <vt:lpstr>Kerkespraak</vt:lpstr>
      <vt:lpstr>VIersprong</vt:lpstr>
      <vt:lpstr>Friedensstimme</vt:lpstr>
      <vt:lpstr>Onderweg</vt:lpstr>
      <vt:lpstr>Profetisch Perspectief</vt:lpstr>
      <vt:lpstr>Sophie</vt:lpstr>
      <vt:lpstr>ZienTHDV</vt:lpstr>
      <vt:lpstr>Israël Today</vt:lpstr>
      <vt:lpstr>Blad16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Rogine van Ede-van Roest | PMP Software</dc:creator>
  <cp:lastModifiedBy>Rogine van Ede-van Roest | PMP Software</cp:lastModifiedBy>
  <cp:lastPrinted>2024-12-02T15:15:57Z</cp:lastPrinted>
  <dcterms:created xsi:type="dcterms:W3CDTF">2024-12-02T14:40:53Z</dcterms:created>
  <dcterms:modified xsi:type="dcterms:W3CDTF">2024-12-02T15:17:59Z</dcterms:modified>
</cp:coreProperties>
</file>